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25" yWindow="65491" windowWidth="9180" windowHeight="9060" tabRatio="636" activeTab="0"/>
  </bookViews>
  <sheets>
    <sheet name="BS" sheetId="1" r:id="rId1"/>
    <sheet name="IS" sheetId="2" r:id="rId2"/>
    <sheet name="EQ" sheetId="3" r:id="rId3"/>
    <sheet name="CF" sheetId="4" r:id="rId4"/>
    <sheet name="PG1" sheetId="5" r:id="rId5"/>
    <sheet name="PG2" sheetId="6" r:id="rId6"/>
    <sheet name="PG3" sheetId="7" r:id="rId7"/>
    <sheet name="PG4" sheetId="8" r:id="rId8"/>
    <sheet name="PG5" sheetId="9" r:id="rId9"/>
    <sheet name="PG6" sheetId="10" r:id="rId10"/>
  </sheets>
  <externalReferences>
    <externalReference r:id="rId13"/>
  </externalReferences>
  <definedNames>
    <definedName name="_xlnm.Print_Area" localSheetId="0">'BS'!$A$1:$F$66</definedName>
    <definedName name="_xlnm.Print_Area" localSheetId="3">'CF'!$A$1:$E$36</definedName>
    <definedName name="_xlnm.Print_Area" localSheetId="2">'EQ'!$A$1:$L$34</definedName>
    <definedName name="_xlnm.Print_Area" localSheetId="1">'IS'!$A$1:$I$57</definedName>
    <definedName name="_xlnm.Print_Area" localSheetId="4">'PG1'!$A$1:$J$79</definedName>
    <definedName name="_xlnm.Print_Area" localSheetId="5">'PG2'!$A$1:$M$108</definedName>
    <definedName name="_xlnm.Print_Area" localSheetId="7">'PG4'!$A$1:$I$49</definedName>
    <definedName name="_xlnm.Print_Area" localSheetId="8">'PG5'!$A$1:$G$70</definedName>
    <definedName name="_xlnm.Print_Area" localSheetId="9">'PG6'!$A$1:$G$63</definedName>
    <definedName name="Z_E04CD879_7A93_4024_A029_6F1D95D2F51A_.wvu.Cols" localSheetId="5" hidden="1">'PG2'!$D:$D,'PG2'!#REF!</definedName>
    <definedName name="Z_E04CD879_7A93_4024_A029_6F1D95D2F51A_.wvu.PrintArea" localSheetId="0" hidden="1">'BS'!$A$1:$F$66</definedName>
    <definedName name="Z_E04CD879_7A93_4024_A029_6F1D95D2F51A_.wvu.PrintArea" localSheetId="3" hidden="1">'CF'!$A$1:$E$36</definedName>
    <definedName name="Z_E04CD879_7A93_4024_A029_6F1D95D2F51A_.wvu.PrintArea" localSheetId="2" hidden="1">'EQ'!$A$1:$L$33</definedName>
    <definedName name="Z_E04CD879_7A93_4024_A029_6F1D95D2F51A_.wvu.PrintArea" localSheetId="1" hidden="1">'IS'!$A$1:$I$57</definedName>
    <definedName name="Z_E04CD879_7A93_4024_A029_6F1D95D2F51A_.wvu.PrintArea" localSheetId="4" hidden="1">'PG1'!$A$1:$I$56</definedName>
    <definedName name="Z_E04CD879_7A93_4024_A029_6F1D95D2F51A_.wvu.PrintArea" localSheetId="5" hidden="1">'PG2'!$A$1:$L$38</definedName>
    <definedName name="Z_E04CD879_7A93_4024_A029_6F1D95D2F51A_.wvu.PrintArea" localSheetId="7" hidden="1">'PG4'!$A$1:$G$51</definedName>
    <definedName name="Z_E04CD879_7A93_4024_A029_6F1D95D2F51A_.wvu.PrintArea" localSheetId="8" hidden="1">'PG5'!$A$1:$E$32</definedName>
    <definedName name="Z_E04CD879_7A93_4024_A029_6F1D95D2F51A_.wvu.PrintArea" localSheetId="9" hidden="1">'PG6'!#REF!</definedName>
    <definedName name="Z_E04CD879_7A93_4024_A029_6F1D95D2F51A_.wvu.Rows" localSheetId="7" hidden="1">'PG4'!$64:$64</definedName>
    <definedName name="Z_EF9CC510_0362_446B_AD0E_6A68DE74AD3E_.wvu.Cols" localSheetId="5" hidden="1">'PG2'!$D:$D,'PG2'!#REF!</definedName>
    <definedName name="Z_EF9CC510_0362_446B_AD0E_6A68DE74AD3E_.wvu.PrintArea" localSheetId="0" hidden="1">'BS'!$A$1:$F$66</definedName>
    <definedName name="Z_EF9CC510_0362_446B_AD0E_6A68DE74AD3E_.wvu.PrintArea" localSheetId="3" hidden="1">'CF'!$A$1:$E$36</definedName>
    <definedName name="Z_EF9CC510_0362_446B_AD0E_6A68DE74AD3E_.wvu.PrintArea" localSheetId="2" hidden="1">'EQ'!$A$1:$L$33</definedName>
    <definedName name="Z_EF9CC510_0362_446B_AD0E_6A68DE74AD3E_.wvu.PrintArea" localSheetId="1" hidden="1">'IS'!$A$1:$I$57</definedName>
    <definedName name="Z_EF9CC510_0362_446B_AD0E_6A68DE74AD3E_.wvu.PrintArea" localSheetId="4" hidden="1">'PG1'!$A$1:$I$56</definedName>
    <definedName name="Z_EF9CC510_0362_446B_AD0E_6A68DE74AD3E_.wvu.PrintArea" localSheetId="5" hidden="1">'PG2'!$A$1:$L$38</definedName>
    <definedName name="Z_EF9CC510_0362_446B_AD0E_6A68DE74AD3E_.wvu.PrintArea" localSheetId="7" hidden="1">'PG4'!$A$1:$G$51</definedName>
    <definedName name="Z_EF9CC510_0362_446B_AD0E_6A68DE74AD3E_.wvu.PrintArea" localSheetId="8" hidden="1">'PG5'!$A$1:$E$32</definedName>
    <definedName name="Z_EF9CC510_0362_446B_AD0E_6A68DE74AD3E_.wvu.PrintArea" localSheetId="9" hidden="1">'PG6'!#REF!</definedName>
    <definedName name="Z_EF9CC510_0362_446B_AD0E_6A68DE74AD3E_.wvu.Rows" localSheetId="7" hidden="1">'PG4'!$64:$64</definedName>
  </definedNames>
  <calcPr fullCalcOnLoad="1"/>
</workbook>
</file>

<file path=xl/sharedStrings.xml><?xml version="1.0" encoding="utf-8"?>
<sst xmlns="http://schemas.openxmlformats.org/spreadsheetml/2006/main" count="517" uniqueCount="345">
  <si>
    <t>Transactions with TPS Wooden Industries Sdn. Bhd., a company in which a director of a subsidiary company and a person connected with him have interests:</t>
  </si>
  <si>
    <t>LEWEKO RESOURCES BERHAD</t>
  </si>
  <si>
    <t>Company No. 568420-K</t>
  </si>
  <si>
    <t>(Incorporated in Malaysia)</t>
  </si>
  <si>
    <t>CONDENSED CONSOLIDATED BALANCE SHEETS</t>
  </si>
  <si>
    <t>As at</t>
  </si>
  <si>
    <t>RM'000</t>
  </si>
  <si>
    <t>(Unaudited)</t>
  </si>
  <si>
    <t>(Audited)</t>
  </si>
  <si>
    <t>Property, plant and equipment</t>
  </si>
  <si>
    <t>Timber concessions</t>
  </si>
  <si>
    <t>Inventories</t>
  </si>
  <si>
    <t>Bank and cash balances</t>
  </si>
  <si>
    <t>Hire-purchase payables</t>
  </si>
  <si>
    <t>Borrowings</t>
  </si>
  <si>
    <t>Current tax liabilities</t>
  </si>
  <si>
    <t>Deferred tax liabilities</t>
  </si>
  <si>
    <t xml:space="preserve"> </t>
  </si>
  <si>
    <t>Share capital</t>
  </si>
  <si>
    <t>Share premium</t>
  </si>
  <si>
    <t xml:space="preserve">The accompanying Notes to Interim Financial Report form an integral part of the Condensed Consolidated Balance Sheets </t>
  </si>
  <si>
    <t>CONDENSED CONSOLIDATED INCOME STATEMENTS</t>
  </si>
  <si>
    <t>Individual Quarter</t>
  </si>
  <si>
    <t>Cumulative  Quarter</t>
  </si>
  <si>
    <t>Current</t>
  </si>
  <si>
    <t>Preceding Year</t>
  </si>
  <si>
    <t xml:space="preserve">Year </t>
  </si>
  <si>
    <t>Corresponding</t>
  </si>
  <si>
    <t xml:space="preserve">   </t>
  </si>
  <si>
    <t>Quarter</t>
  </si>
  <si>
    <t>To Date</t>
  </si>
  <si>
    <t>Period</t>
  </si>
  <si>
    <t>Revenue</t>
  </si>
  <si>
    <t>Other operating income</t>
  </si>
  <si>
    <t xml:space="preserve">Changes in inventories of finished </t>
  </si>
  <si>
    <t>Raw materials and consumables used</t>
  </si>
  <si>
    <t>Purchase of trading stocks</t>
  </si>
  <si>
    <t>Depreciation of property, plant and equipment</t>
  </si>
  <si>
    <t>Other operating expenses</t>
  </si>
  <si>
    <t>Finance costs</t>
  </si>
  <si>
    <t xml:space="preserve">The accompanying Notes to Interim Financial Report form an integral part of the Condensed Consolidated Income Statements </t>
  </si>
  <si>
    <t>CONDENSED CONSOLIDATED STATEMENT OF CHANGES IN EQUITY</t>
  </si>
  <si>
    <t>Distributable</t>
  </si>
  <si>
    <t>Share</t>
  </si>
  <si>
    <t>Capital</t>
  </si>
  <si>
    <t>Premium</t>
  </si>
  <si>
    <t>Total</t>
  </si>
  <si>
    <t xml:space="preserve">The accompanying Notes to Interim Financial Report form an integral part of the Condensed Consolidated Statement of Changes in Equity </t>
  </si>
  <si>
    <t>CONDENSED CONSOLIDATED CASH FLOW STATEMENT</t>
  </si>
  <si>
    <t xml:space="preserve">Current </t>
  </si>
  <si>
    <t>Cash and cash equivalents comprise:</t>
  </si>
  <si>
    <t xml:space="preserve">The accompanying Notes to Interim Financial Report form an integral part of the Condensed Consolidated                        Cash Flow Statement </t>
  </si>
  <si>
    <t>NOTES TO INTERIM FINANCIAL REPORT</t>
  </si>
  <si>
    <t>1.</t>
  </si>
  <si>
    <t xml:space="preserve">Basis of Preparation </t>
  </si>
  <si>
    <t>2.</t>
  </si>
  <si>
    <t>Auditors' Report on Preceding Annual Financial Statements</t>
  </si>
  <si>
    <t>Seasonality or Cyclical Factors</t>
  </si>
  <si>
    <t>The Group's performance could be affected by the rainy season during which its logging and log trading activities would be hampered.</t>
  </si>
  <si>
    <t>4.</t>
  </si>
  <si>
    <t>Unusual Items</t>
  </si>
  <si>
    <t>5.</t>
  </si>
  <si>
    <t>Changes in Estimates</t>
  </si>
  <si>
    <t>6.</t>
  </si>
  <si>
    <t>Debt and Equity Securities</t>
  </si>
  <si>
    <t>7.</t>
  </si>
  <si>
    <t>Dividends Paid</t>
  </si>
  <si>
    <t>8.</t>
  </si>
  <si>
    <t>Segmental Information</t>
  </si>
  <si>
    <t>(a)</t>
  </si>
  <si>
    <t>Segment Revenue</t>
  </si>
  <si>
    <t>External</t>
  </si>
  <si>
    <t xml:space="preserve">Inter-segment </t>
  </si>
  <si>
    <t>Logs and timber products</t>
  </si>
  <si>
    <t>Timber harvesting and logging contracting</t>
  </si>
  <si>
    <t>Inter-segment elimination</t>
  </si>
  <si>
    <t>(b)</t>
  </si>
  <si>
    <t>Segment Results</t>
  </si>
  <si>
    <t>Corporate office and unallocated expenses</t>
  </si>
  <si>
    <t>9.</t>
  </si>
  <si>
    <t>Valuations of Property, Plant and Equipment</t>
  </si>
  <si>
    <t>The Group does not have a policy of revaluing its property, plant and equipment.</t>
  </si>
  <si>
    <t>10.</t>
  </si>
  <si>
    <t>11.</t>
  </si>
  <si>
    <t>Changes in the Composition of the Group</t>
  </si>
  <si>
    <t>12.</t>
  </si>
  <si>
    <t>Changes in Contingent Liabilities and Contingent Assets</t>
  </si>
  <si>
    <t>13.</t>
  </si>
  <si>
    <t>Capital Commitments</t>
  </si>
  <si>
    <t>14.</t>
  </si>
  <si>
    <t xml:space="preserve">Performance Review </t>
  </si>
  <si>
    <t>15.</t>
  </si>
  <si>
    <t>16.</t>
  </si>
  <si>
    <t>Commentary on Prospects</t>
  </si>
  <si>
    <t>17.</t>
  </si>
  <si>
    <t>Profit Forecast or Profit Guarantee</t>
  </si>
  <si>
    <t>The disclosure requirements for explanatory notes for the variance of actual profit after tax with profit forecast and shortfall in profit guarantee are not applicable.</t>
  </si>
  <si>
    <t>18.</t>
  </si>
  <si>
    <t>Malaysian income tax</t>
  </si>
  <si>
    <t>Deferred taxation</t>
  </si>
  <si>
    <t>19.</t>
  </si>
  <si>
    <t>Profits/(Losses) on Sale of Unquoted Investments and/or Properties</t>
  </si>
  <si>
    <t>There were no disposals of unquoted investments and/or properties during the current financial quarter.</t>
  </si>
  <si>
    <t>20.</t>
  </si>
  <si>
    <t>Quoted Securities</t>
  </si>
  <si>
    <t>There were no purchases or disposals of quoted securities during the current financial quarter.</t>
  </si>
  <si>
    <t>The Group has no quoted securities as at the end of the current financial quarter.</t>
  </si>
  <si>
    <t>21.</t>
  </si>
  <si>
    <t>Status of Corporate Proposals</t>
  </si>
  <si>
    <t>22.</t>
  </si>
  <si>
    <t>Borrowings and Debt Securities</t>
  </si>
  <si>
    <t>Short term borrowings (including hire-purchase payables)</t>
  </si>
  <si>
    <t>Long term borrowings (including hire-purchase payables)</t>
  </si>
  <si>
    <t>23.</t>
  </si>
  <si>
    <t>Off Balance Sheet Financial Instruments</t>
  </si>
  <si>
    <t>24.</t>
  </si>
  <si>
    <t>Changes in Material Litigations</t>
  </si>
  <si>
    <t>25.</t>
  </si>
  <si>
    <t>Weighted average number of ordinary shares in issue ('000)</t>
  </si>
  <si>
    <t>26.</t>
  </si>
  <si>
    <t>By order of the Board,</t>
  </si>
  <si>
    <t>Chung Wai Choong</t>
  </si>
  <si>
    <t>Tan Cheong Yeow</t>
  </si>
  <si>
    <t>Company Secretaries</t>
  </si>
  <si>
    <t>Dividends Payable</t>
  </si>
  <si>
    <t xml:space="preserve">Comments on Material Changes in the Profit Before Taxation </t>
  </si>
  <si>
    <t>Changes in Accounting Policies</t>
  </si>
  <si>
    <t>27.</t>
  </si>
  <si>
    <t>The Group has no contingent liabilities or contingent assets since the end of the last financial year.</t>
  </si>
  <si>
    <t>The interim financial report has been prepared under the historical cost convention.</t>
  </si>
  <si>
    <t>ASSETS</t>
  </si>
  <si>
    <t>Non-Current Assets</t>
  </si>
  <si>
    <t>Goodwill on consolidation</t>
  </si>
  <si>
    <t>Trade and other receivables</t>
  </si>
  <si>
    <t>Total non-current assets</t>
  </si>
  <si>
    <t>Current Assets</t>
  </si>
  <si>
    <t>Current tax assets</t>
  </si>
  <si>
    <t>Other assets</t>
  </si>
  <si>
    <t>Fixed deposits, cash and bank balances</t>
  </si>
  <si>
    <t>Total current assets</t>
  </si>
  <si>
    <t>Total assets</t>
  </si>
  <si>
    <t>EQUITY AND LIABILITIES</t>
  </si>
  <si>
    <t>Capital and Reserves</t>
  </si>
  <si>
    <t>Retained earnings</t>
  </si>
  <si>
    <t>Total equity</t>
  </si>
  <si>
    <t>Non-Current Liabilities</t>
  </si>
  <si>
    <t>Total non-current liabilities</t>
  </si>
  <si>
    <t>Current Liabilities</t>
  </si>
  <si>
    <t>Trade and other payables</t>
  </si>
  <si>
    <t>Other liabilities</t>
  </si>
  <si>
    <t>Total current liabilities</t>
  </si>
  <si>
    <t>Total liabilities</t>
  </si>
  <si>
    <t>Total equity and liabilities</t>
  </si>
  <si>
    <t xml:space="preserve">Investment revenue </t>
  </si>
  <si>
    <t>Other gains and losses</t>
  </si>
  <si>
    <t xml:space="preserve">There were no changes in estimates of amounts reported in the prior financial quarter or prior financial years that have had a material effect in the current financial quarter. </t>
  </si>
  <si>
    <t>Employee benefits expenses</t>
  </si>
  <si>
    <t>Retained Earnings</t>
  </si>
  <si>
    <t>Related Party Transactions</t>
  </si>
  <si>
    <t>Rental of premises paid to Jurang Hijau Sdn. Bhd., a company in which persons connected with a director of the Company have interests</t>
  </si>
  <si>
    <t>Rental of premises paid to Indra Pusaka Sdn. Bhd., a company in which certain directors of the Company have interests</t>
  </si>
  <si>
    <t>Contract fees</t>
  </si>
  <si>
    <t>At 1 January 2008</t>
  </si>
  <si>
    <t>No dividends have been paid during the current financial year to date.</t>
  </si>
  <si>
    <t>Goodwill written off</t>
  </si>
  <si>
    <t>3.</t>
  </si>
  <si>
    <t>Effective for financial periods beginning on or after</t>
  </si>
  <si>
    <t>FRS 7</t>
  </si>
  <si>
    <t>Int. 9</t>
  </si>
  <si>
    <t>Reassessment of Embedded Derivatives</t>
  </si>
  <si>
    <t>Interim Financial Reporting and Impairment</t>
  </si>
  <si>
    <t>FRS 139</t>
  </si>
  <si>
    <t>Financial Instruments: Recognition and Measurement</t>
  </si>
  <si>
    <t>Int. 10</t>
  </si>
  <si>
    <t>31.12.2008</t>
  </si>
  <si>
    <t>Deferred tax assets</t>
  </si>
  <si>
    <t>(UNAUDITED)</t>
  </si>
  <si>
    <t>At 1 January 2009</t>
  </si>
  <si>
    <t>2009</t>
  </si>
  <si>
    <t>Profit/(loss) before tax</t>
  </si>
  <si>
    <t>Minority</t>
  </si>
  <si>
    <t>Interest</t>
  </si>
  <si>
    <t xml:space="preserve">The interim financial report should be read in conjunction with the audited financial statements for the financial year ended 31 December 2008. These notes attached to the interim financial report provide an explanation of events and transactions that are significant to an understanding of the changes in the financial position and performance of the Group since the financial year ended 31 December 2008.  </t>
  </si>
  <si>
    <t>The significant accounting policies adopted are consistent with those in the audited financial statements for the financial year ended 31 December 2008.</t>
  </si>
  <si>
    <t>There were no issuances, cancellations, repurchases, resale and repayment of debt and equity securities during the current financial quarter.</t>
  </si>
  <si>
    <t>The auditors' report on the financial statements for the financial year ended 31 December 2008 was not qualified.</t>
  </si>
  <si>
    <t>Other payables</t>
  </si>
  <si>
    <t>No interim dividends have been declared or recommended for the current financial quarter.</t>
  </si>
  <si>
    <r>
      <t xml:space="preserve">Net Assets per Share </t>
    </r>
    <r>
      <rPr>
        <sz val="13"/>
        <rFont val="Times New Roman"/>
        <family val="1"/>
      </rPr>
      <t xml:space="preserve">(RM) </t>
    </r>
  </si>
  <si>
    <t>CASH AND CASH EQUIVALENTS AT BEGINNING OF FINANCIAL PERIOD</t>
  </si>
  <si>
    <t>CASH AND CASH EQUIVALENTS AT END OF FINANCIAL PERIOD</t>
  </si>
  <si>
    <t>Negative goodwill</t>
  </si>
  <si>
    <t xml:space="preserve">Fixed deposits </t>
  </si>
  <si>
    <t>Net Cash Used In Operating Activities</t>
  </si>
  <si>
    <t>Net profit for the financial period</t>
  </si>
  <si>
    <t>1 January  2010</t>
  </si>
  <si>
    <t>1 January 2010</t>
  </si>
  <si>
    <t xml:space="preserve">Equity attributable to equity holders of the Company </t>
  </si>
  <si>
    <t>Minority interest</t>
  </si>
  <si>
    <t>Attributable to equity holders of the Company</t>
  </si>
  <si>
    <t>Bank overdraft</t>
  </si>
  <si>
    <t>Revolving credits</t>
  </si>
  <si>
    <t>Fixed deposits pledged for banking facilities</t>
  </si>
  <si>
    <t>The fair value of assets and liabilities arising from the acquisition are as follows:</t>
  </si>
  <si>
    <t xml:space="preserve">Total net assets </t>
  </si>
  <si>
    <t>Group's share of net assets</t>
  </si>
  <si>
    <t>Purchase consideration satisfied by cash</t>
  </si>
  <si>
    <t>Costs attributable to the acquisition, paid in cash</t>
  </si>
  <si>
    <t>Total cash outflow of the Company</t>
  </si>
  <si>
    <t>Cash and cash equivalents of subsidiary company acquired</t>
  </si>
  <si>
    <t>Net cash outflow of the Group</t>
  </si>
  <si>
    <t>FRS 123</t>
  </si>
  <si>
    <t>Int. 11</t>
  </si>
  <si>
    <t>Int. 13</t>
  </si>
  <si>
    <t>Int. 14</t>
  </si>
  <si>
    <t>Borrowing Costs</t>
  </si>
  <si>
    <t>Customer Loyalty Programmes</t>
  </si>
  <si>
    <t>There were no unusual items affecting assets, liabilities, equity, net income, or cash flows during the current financial quarter.</t>
  </si>
  <si>
    <t>28.</t>
  </si>
  <si>
    <t>FRS 2 - Group and Treasury Share Transactions</t>
  </si>
  <si>
    <t>Continuing operations</t>
  </si>
  <si>
    <t>Discontinued operations</t>
  </si>
  <si>
    <t>Net profit from discontinued operations</t>
  </si>
  <si>
    <t>Discontinued operations - Plantation - oil palm</t>
  </si>
  <si>
    <t>Discontinued Operations</t>
  </si>
  <si>
    <t>Continuing operations:</t>
  </si>
  <si>
    <t>Profit from discontinued operations</t>
  </si>
  <si>
    <t>Total cash flows</t>
  </si>
  <si>
    <t>Prepaid interests in leased land</t>
  </si>
  <si>
    <t>Cash and bank balances</t>
  </si>
  <si>
    <t>Cumulative Quarter</t>
  </si>
  <si>
    <t>Net cash used in financing activities</t>
  </si>
  <si>
    <t>Profit before tax</t>
  </si>
  <si>
    <t>Net cash used in operating activities</t>
  </si>
  <si>
    <t>Current Financial Year To Date</t>
  </si>
  <si>
    <t>Current Financial Quarter</t>
  </si>
  <si>
    <t xml:space="preserve">Current Financial Year To Date  </t>
  </si>
  <si>
    <t>Attributable to:</t>
  </si>
  <si>
    <t>Equity holders of the Company</t>
  </si>
  <si>
    <t>FRS 1</t>
  </si>
  <si>
    <t>FRS 2</t>
  </si>
  <si>
    <t>Advances for log purchases</t>
  </si>
  <si>
    <t>goods and work-in-progress</t>
  </si>
  <si>
    <t>Acquisition of subsidiary company</t>
  </si>
  <si>
    <t>The Group has not adopted the following new/revised FRSs that has been issued but are not yet effective:</t>
  </si>
  <si>
    <t>Tax expense</t>
  </si>
  <si>
    <t xml:space="preserve">Amendments to FRS 1 First-time Adoption of Financial Reporting Standards and </t>
  </si>
  <si>
    <t>FRS 127 Consolidated and Separate Financial Statements: Cost of an investment in a</t>
  </si>
  <si>
    <t>Subsidiary, Jointly Controlled Entity or Associate</t>
  </si>
  <si>
    <t>Amendments to FRS 2 Share-based Payment - Vesting Conditions and Cancellations</t>
  </si>
  <si>
    <t xml:space="preserve">Financial Instruments: Disclosures </t>
  </si>
  <si>
    <t>FRS 127</t>
  </si>
  <si>
    <t>Amendments to FRS 1 First-time Adoption of Financial Reporting Standards and</t>
  </si>
  <si>
    <t xml:space="preserve">FRS 119 - The Limit on a Defined Benefit Asset, Minimum Funding Requirements </t>
  </si>
  <si>
    <t>and their Interaction</t>
  </si>
  <si>
    <t>Moulding fees received</t>
  </si>
  <si>
    <t>The acquired subsidiary has contributed the following results to the Group:</t>
  </si>
  <si>
    <t>On 25 March 2009, the Company's wholly-owned subsidiary company, Leweko Capital Sdn. Bhd., completed its acquisition of an equity interest of 51% in SCK Wooden Industries Sdn. Bhd. ["SCK"]. The cost of acquisition comprised the following:</t>
  </si>
  <si>
    <t xml:space="preserve">The Board anticipates that the adoption of these FRSs and Int.s other than FRS 7 and 139 and Int. 10 in future financial periods will have no material financial impact on the Group. However, at the date of this interim report, the possible financial impact that the application of FRS 7 and 139 and Int. 10 will have on the Group in the period of initial application is not disclosed as the information relevant to assessing such impact cannot be estimated reasonably. </t>
  </si>
  <si>
    <t>Total cost of acquisition</t>
  </si>
  <si>
    <t>Profit after tax</t>
  </si>
  <si>
    <t>The revenue and net profit of SCK from 25 March 2009 to 31 March 2009 were not included in the Group's revenue and net profit for the financial quarter ended 31 March 2009 on grounds of materiality.</t>
  </si>
  <si>
    <t>Preceding Year Corresponding Quarter</t>
  </si>
  <si>
    <t>Preceding Year Corresponding Period</t>
  </si>
  <si>
    <t>Secured</t>
  </si>
  <si>
    <t>Unsecured</t>
  </si>
  <si>
    <t xml:space="preserve">Suit I : Maju Weko Timber Industries Sdn. Bhd. ["MWTI"] vs. Irni Hana binti Mohd Ramli t/a Akrab Timber ["Defendant"] </t>
  </si>
  <si>
    <t>On 29 April 2009, MWTI filed a summons to the Ipoh Sessions Court to recover a sum of approximately RM228,000 for goods sold and delivered to the Defendant.</t>
  </si>
  <si>
    <t>On 16 April 2009, MWTI filed a summons to the Ipoh Sessions Court to recover a sum of approximately RM217,000 for goods sold and delivered to the Defendant.</t>
  </si>
  <si>
    <t>to equity holders of the Company (sen) for:</t>
  </si>
  <si>
    <t>Sen</t>
  </si>
  <si>
    <t>AS AT 30 SEPTEMBER 2009</t>
  </si>
  <si>
    <t>FINANCIAL QUARTER ENDED 30 SEPTEMBER 2009</t>
  </si>
  <si>
    <t>30.9.2009</t>
  </si>
  <si>
    <t>30.9.2008</t>
  </si>
  <si>
    <t>At 30 September 2009</t>
  </si>
  <si>
    <t>At 30 September 2008</t>
  </si>
  <si>
    <t>30 November 2009</t>
  </si>
  <si>
    <t>Amortisation of timber concession</t>
  </si>
  <si>
    <t>2008</t>
  </si>
  <si>
    <t>Bonus issue</t>
  </si>
  <si>
    <t>Share issue expenses</t>
  </si>
  <si>
    <t>Logs trading</t>
  </si>
  <si>
    <t xml:space="preserve">Current Financial Quarter </t>
  </si>
  <si>
    <t xml:space="preserve">Year To Date </t>
  </si>
  <si>
    <t>Net disposal proceeds</t>
  </si>
  <si>
    <t>30.9.09</t>
  </si>
  <si>
    <t>The Group has no off balance sheet financial instruments as at 23 November 2009.</t>
  </si>
  <si>
    <t>There were no corporate proposals announced but not completed as at 23 November 2009.</t>
  </si>
  <si>
    <t>All of the above borrowings are denominated in RM.</t>
  </si>
  <si>
    <t>The Group has no capital commitments as at the end of the current financial quarter.</t>
  </si>
  <si>
    <t>Net profit/(loss) from continuing operations</t>
  </si>
  <si>
    <t>Net profit/(loss) for the financial period</t>
  </si>
  <si>
    <t>Net Cash From/(Used In) Investing Activities</t>
  </si>
  <si>
    <t>Net Cash (Used In)/From Financing Activities</t>
  </si>
  <si>
    <t xml:space="preserve">Suit II : Maju Weko Timber Industries Sdn. Bhd. ["MWTI"] vs. Akrab Global Sdn. Bhd. ["Defendant"] </t>
  </si>
  <si>
    <t>The timber harvesting and logging contracting division did not have any external billings during the preceding and current financial quarters and its operating losses for these quarters were RM112,000  and RM125,000 respectively.</t>
  </si>
  <si>
    <t>Although the selling prices of the Group's timber products have firmed on an upward trend in the last six months, the Group still expects the timber industry outlook to be uncertain in the near term. Despite this uncertainty, the Group with the gain already realised from the disposal of the plantation division, is cautiously optimistic that the performance for the current financial year would be satisfactory.</t>
  </si>
  <si>
    <t>Timber flooring</t>
  </si>
  <si>
    <t>Sawn and moulded timber</t>
  </si>
  <si>
    <t xml:space="preserve">On 28 September 2009, the Court fixed the hearing date for MWTI's application for a summary of judgment pursuant to Order 26A for 19 November 2009. </t>
  </si>
  <si>
    <t>On 19 November 2009, the Defendant's solicitors requested the Court for an extension of time for the Defendant to file her affidavit-in-reply to the above application. The Court then granted the Defendant until 14 January 2010 to file the said affidavit.</t>
  </si>
  <si>
    <t>On 17 September 2009, the Court fixed the hearing date for MWTI's application for a summary of judgment pursuant to Order 26A for 30 November 2009.</t>
  </si>
  <si>
    <t>Material Events Subsequent to the End of the Current Financial Quarter</t>
  </si>
  <si>
    <t>There were no material events subsequent to the end of the current financial quarter which have not been reflected in the interim financial report.</t>
  </si>
  <si>
    <t>29.</t>
  </si>
  <si>
    <t>Gain on disposal of discontinued operations</t>
  </si>
  <si>
    <t>Profit/(loss) from operations</t>
  </si>
  <si>
    <t>Tax (expense)/credit</t>
  </si>
  <si>
    <t>NET INCREASE/(DECREASE) IN CASH AND CASH EQUIVALENTS</t>
  </si>
  <si>
    <t>If the acquisition had occurred on 1 January 2009, the Group's revenue and net profit for the year to date would have been increased by RM4,307,000 and RM214,000 respectively.</t>
  </si>
  <si>
    <t>As mentioned in Note 12, the Company completed the disposal of its entire equity interest in its Plantation Division on 3 August 2009.</t>
  </si>
  <si>
    <t>The revenue, results and cash flows of the subsidiary companies making up the Plantation Division were as follows:</t>
  </si>
  <si>
    <t>On 3 August 2009, the Group completed the disposal of its entire equity interest in Kota Pinang Sdn. Bhd., Sesenduk Air Sdn. Bhd. and Petralman Sdn. Bhd. [collectively referred to as "Plantation Division"] for a total cash consideration of RM34.1 million. The effects of the disposal on the financial position of the Group are disclosed in Note 15.</t>
  </si>
  <si>
    <t>The effects of the disposal on the financial position of the Group were as follows:</t>
  </si>
  <si>
    <t>Net assets disposed:</t>
  </si>
  <si>
    <t xml:space="preserve">Gain on disposal </t>
  </si>
  <si>
    <t>Cash consideration</t>
  </si>
  <si>
    <t>Costs attributable to the disposal, paid in cash</t>
  </si>
  <si>
    <t>Cash and cash equivalents of subsidiary companies disposed</t>
  </si>
  <si>
    <t>The net cash inflow on disposal was as follows:</t>
  </si>
  <si>
    <t>The net cash outflow on acquisition was as follows:</t>
  </si>
  <si>
    <t>Net cash inflow of the Group</t>
  </si>
  <si>
    <t>Tax (Expense)/Credit</t>
  </si>
  <si>
    <t xml:space="preserve">The Group's effective tax rate for the current financial quarter and year to date is lower than the statutory tax rate of 25% due to the non-taxability of the gain on disposal of subsidiary companies. </t>
  </si>
  <si>
    <t>Sales of moulded timber</t>
  </si>
  <si>
    <t>Sales of timber flooring</t>
  </si>
  <si>
    <t>Purchases of sawn timber</t>
  </si>
  <si>
    <t xml:space="preserve">Timber flooring sold to Wood &amp; Wood Flooring Pte. Ltd., a company in which a person connected with a director of a subsidiary company has interest </t>
  </si>
  <si>
    <t xml:space="preserve">Basic/diluted earnings/(loss) per share attributable </t>
  </si>
  <si>
    <t>Basic/Diluted Earnings/(Loss) Per Share</t>
  </si>
  <si>
    <t>Net profit/(loss) attributable to equity holders of Company</t>
  </si>
  <si>
    <t>Basic/diluted earnings/(loss) per share for:</t>
  </si>
  <si>
    <t>The interim financial report is unaudited and has been prepared in accordance with FRS 134 Interim Financial Reporting and Paragraph 9.22 of the Main Market Listing Requirements of Bursa Malaysia Securities Berhad.</t>
  </si>
  <si>
    <t>During the current financial quarter, the Group adopted FRS 8 "Operating Segments" which requires identification of operating segments on the basis of internal reports that are regularly reviewed by the Group's chief operating decision maker in order to allocate resources to the segments and to access its performance.</t>
  </si>
  <si>
    <r>
      <t>The adoption of FRS 8 has no significant impact on the financial statements other than the change in the Group's primary reporting format which was "business segments" (under the predecessor FRS 114</t>
    </r>
    <r>
      <rPr>
        <vertAlign val="subscript"/>
        <sz val="13"/>
        <rFont val="Times New Roman"/>
        <family val="1"/>
      </rPr>
      <t>2004</t>
    </r>
    <r>
      <rPr>
        <sz val="13"/>
        <rFont val="Times New Roman"/>
        <family val="1"/>
      </rPr>
      <t xml:space="preserve">) to operating segments in respect of the Group's logs and timber products segment. The revised disclosures in respect of this change is disclosed in Note 9. </t>
    </r>
  </si>
  <si>
    <t>The Group's revenue declined by RM1.3 million year-on-year ["YoY"] to RM21.8 million for the current financial quarter. Performance wise, the Group achieved an operating profit of RM850,000 for the current financial quarter as compared to an operating loss of RM2.1 million for the preceding year's corresponding financial quarter. This operating profit together with the gain on disposal of the plantation subsidiary companies of RM14.2 million brought the Group's operating profit to RM15.0 million for the current financial quarter.</t>
  </si>
  <si>
    <t>Despite a YoY decrease of RM347,000 in revenue, the logs trading division managed to generate a minor operating profit of RM9,000 during the current financial quarter as opposed to a operating loss of RM71,000 for the preceding year's corresponding financial quarter.</t>
  </si>
  <si>
    <t>The timber flooring division generated revenue and operating profit of RM6.6 million and RM315,000 respectively during the current financial quarter. There are no comparative figures for this division on a YoY basis as it only became part of the Group in March 2009.</t>
  </si>
  <si>
    <t>The timber harvesting and logging contracting division continued to be non-revenue generating during the current financial quarter as it did not render any contracting services to external parties. As a result, it incurred an operating loss of RM112,000. In the preceding year's corresponding financial quarter, this division attained an operating profit of RM144,000 on the back of RM2.7 million in external billings.</t>
  </si>
  <si>
    <t>The sawn and moulded timber division sold 3,800 hoppus tonnes ["HT"] of timber products during the current financial quarter. This represents a YoY tonnage increase of 12.2%. The revenue of this division however, decreased marginally by 1.5% YoY to RM13.4 million for the current financial quarter as a result of lower average unit selling price. Despite the lower selling prices, this division managed to achieve an operating profit of RM1.2 million for the current financial quarter as compared to the operating loss of RM3.9 million for the preceding year's corresponding financial quarter. This was mainly due to better economies of scale and a more profitable product mix.</t>
  </si>
  <si>
    <t>In the preceding financial quarter, the plantation division contributed revenue and operating profit of RM3.8 million and RM1.4 million to the Group. These contributions have ceased during the current financial quarter consequent to the completion of the disposal of this division. As for the Group's continuing operations, revenue increased by RM1.5 million on a quarter-on-quarter ["QoQ"] to RM21.8 million while its performance turned around from an operating loss of RM2.9 million in the preceding financial quarter to an operating profit of RM850,000 for the current financial quarter.</t>
  </si>
  <si>
    <t>On a QoQ basis, the revenue of the logs trading division increased marginally by RM78,000 to RM1.8 million while its operating profit decreased by RM28,000 to RM9,000.</t>
  </si>
  <si>
    <t>As for the timber flooring division, 59,785 square meters ["sq.m"] of flooring products were sold during the current financial quarter as compared to sales of 52,549 sq. m in the preceding financial quarter. The higher sales quantity, coupled with the higher average selling price brought about QoQ increases of RM1.2 million and RM143,000 in revenue and operating profit respectively.</t>
  </si>
  <si>
    <t>The quantity of sawn and moulded timber products sold during the current financial quarter decreased by 426 HT QoQ  while the average unit selling price increased by 5.9% QoQ. Although the revenue increase QoQ was a marginal 2.2% to RM13.4 million, the division concerned turned around from an operating loss of RM2.4 million in the preceding financial quarter to an operating profit of RM1.2 million for the current financial quarter.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</si>
</sst>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_-* #,##0_-;\-* #,##0_-;_-* &quot;-&quot;??_-;_-@_-"/>
    <numFmt numFmtId="179" formatCode="_(* #,##0_);_(* \(#,##0\);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0_);_(* \(#,##0.0\);_(* &quot;-&quot;??_);_(@_)"/>
    <numFmt numFmtId="185" formatCode="[$-409]dddd\,\ mmmm\ dd\,\ yyyy"/>
    <numFmt numFmtId="186" formatCode="_(* #,##0.0_);_(* \(#,##0.0\);_(* &quot;-&quot;_);_(@_)"/>
    <numFmt numFmtId="187" formatCode="_(* #,##0.00_);_(* \(#,##0.00\);_(* &quot;-&quot;_);_(@_)"/>
    <numFmt numFmtId="188" formatCode="_(* #,##0.0_);_(* \(#,##0.0\);_(* &quot;-&quot;?_);_(@_)"/>
    <numFmt numFmtId="189" formatCode="0.0"/>
    <numFmt numFmtId="190" formatCode="_(* #,##0.000_);_(* \(#,##0.000\);_(* &quot;-&quot;??_);_(@_)"/>
    <numFmt numFmtId="191" formatCode="_(* #,##0.0000_);_(* \(#,##0.0000\);_(* &quot;-&quot;??_);_(@_)"/>
  </numFmts>
  <fonts count="54">
    <font>
      <sz val="10"/>
      <name val="Arial"/>
      <family val="0"/>
    </font>
    <font>
      <b/>
      <sz val="13"/>
      <name val="Times New Roman"/>
      <family val="1"/>
    </font>
    <font>
      <sz val="13"/>
      <name val="Times New Roman"/>
      <family val="1"/>
    </font>
    <font>
      <sz val="13"/>
      <color indexed="8"/>
      <name val="Times New Roman"/>
      <family val="1"/>
    </font>
    <font>
      <i/>
      <sz val="13"/>
      <name val="Times New Roman"/>
      <family val="1"/>
    </font>
    <font>
      <i/>
      <sz val="10"/>
      <name val="Arial"/>
      <family val="0"/>
    </font>
    <font>
      <i/>
      <sz val="10"/>
      <name val="Times New Roman"/>
      <family val="1"/>
    </font>
    <font>
      <u val="single"/>
      <sz val="13"/>
      <name val="Times New Roman"/>
      <family val="1"/>
    </font>
    <font>
      <u val="single"/>
      <sz val="10"/>
      <color indexed="12"/>
      <name val="Arial"/>
      <family val="0"/>
    </font>
    <font>
      <u val="single"/>
      <sz val="10"/>
      <color indexed="36"/>
      <name val="Arial"/>
      <family val="0"/>
    </font>
    <font>
      <sz val="13"/>
      <color indexed="48"/>
      <name val="Times New Roman"/>
      <family val="1"/>
    </font>
    <font>
      <strike/>
      <sz val="13"/>
      <color indexed="10"/>
      <name val="Times New Roman"/>
      <family val="1"/>
    </font>
    <font>
      <sz val="13"/>
      <color indexed="10"/>
      <name val="Times New Roman"/>
      <family val="1"/>
    </font>
    <font>
      <b/>
      <sz val="13"/>
      <color indexed="10"/>
      <name val="Times New Roman"/>
      <family val="1"/>
    </font>
    <font>
      <b/>
      <sz val="10"/>
      <name val="Arial"/>
      <family val="0"/>
    </font>
    <font>
      <sz val="8"/>
      <name val="Arial"/>
      <family val="0"/>
    </font>
    <font>
      <sz val="10.5"/>
      <name val="Times New Roman"/>
      <family val="1"/>
    </font>
    <font>
      <sz val="13"/>
      <name val="Arial"/>
      <family val="0"/>
    </font>
    <font>
      <sz val="10"/>
      <color indexed="10"/>
      <name val="Arial"/>
      <family val="0"/>
    </font>
    <font>
      <vertAlign val="subscript"/>
      <sz val="13"/>
      <name val="Times New Roman"/>
      <family val="1"/>
    </font>
    <font>
      <sz val="10"/>
      <name val="Times New Roman"/>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9"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8"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256">
    <xf numFmtId="0" fontId="0" fillId="0" borderId="0" xfId="0" applyAlignment="1">
      <alignment/>
    </xf>
    <xf numFmtId="41" fontId="2" fillId="0" borderId="0" xfId="44" applyNumberFormat="1" applyFont="1" applyFill="1" applyAlignment="1">
      <alignment/>
    </xf>
    <xf numFmtId="0" fontId="2" fillId="0" borderId="0" xfId="0" applyFont="1" applyFill="1" applyAlignment="1">
      <alignment wrapText="1"/>
    </xf>
    <xf numFmtId="0" fontId="1" fillId="0" borderId="0" xfId="0" applyFont="1" applyFill="1" applyAlignment="1">
      <alignment horizontal="center"/>
    </xf>
    <xf numFmtId="0" fontId="2" fillId="0" borderId="0" xfId="0" applyFont="1" applyFill="1" applyAlignment="1">
      <alignment horizontal="center"/>
    </xf>
    <xf numFmtId="178" fontId="2" fillId="0" borderId="0" xfId="42" applyNumberFormat="1" applyFont="1" applyFill="1" applyAlignment="1">
      <alignment horizontal="center"/>
    </xf>
    <xf numFmtId="41" fontId="1" fillId="0" borderId="0" xfId="44" applyNumberFormat="1" applyFont="1" applyFill="1" applyBorder="1" applyAlignment="1">
      <alignment horizontal="right"/>
    </xf>
    <xf numFmtId="41" fontId="3" fillId="0" borderId="0" xfId="44" applyNumberFormat="1" applyFont="1" applyFill="1" applyBorder="1" applyAlignment="1">
      <alignment/>
    </xf>
    <xf numFmtId="41" fontId="3" fillId="0" borderId="0" xfId="44" applyNumberFormat="1" applyFont="1" applyFill="1" applyAlignment="1">
      <alignment/>
    </xf>
    <xf numFmtId="41" fontId="2" fillId="0" borderId="0" xfId="44" applyNumberFormat="1" applyFont="1" applyFill="1" applyAlignment="1">
      <alignment horizontal="right"/>
    </xf>
    <xf numFmtId="41" fontId="2" fillId="0" borderId="0" xfId="0" applyNumberFormat="1" applyFont="1" applyFill="1" applyAlignment="1">
      <alignment/>
    </xf>
    <xf numFmtId="41" fontId="3" fillId="0" borderId="0" xfId="0" applyNumberFormat="1" applyFont="1" applyFill="1" applyAlignment="1">
      <alignment/>
    </xf>
    <xf numFmtId="0" fontId="1" fillId="0" borderId="0" xfId="0" applyNumberFormat="1" applyFont="1" applyFill="1" applyAlignment="1">
      <alignment horizontal="center"/>
    </xf>
    <xf numFmtId="41" fontId="2" fillId="0" borderId="0" xfId="0" applyNumberFormat="1" applyFont="1" applyFill="1" applyAlignment="1">
      <alignment/>
    </xf>
    <xf numFmtId="41" fontId="2" fillId="0" borderId="0" xfId="0" applyNumberFormat="1" applyFont="1" applyFill="1" applyBorder="1" applyAlignment="1">
      <alignment/>
    </xf>
    <xf numFmtId="41" fontId="3" fillId="0" borderId="0" xfId="0" applyNumberFormat="1" applyFont="1" applyFill="1" applyBorder="1" applyAlignment="1">
      <alignment/>
    </xf>
    <xf numFmtId="0" fontId="2" fillId="0" borderId="0" xfId="42" applyNumberFormat="1" applyFont="1" applyFill="1" applyAlignment="1">
      <alignment horizontal="center"/>
    </xf>
    <xf numFmtId="179" fontId="2" fillId="0" borderId="0" xfId="42" applyNumberFormat="1" applyFont="1" applyFill="1" applyAlignment="1">
      <alignment/>
    </xf>
    <xf numFmtId="41" fontId="2" fillId="0" borderId="0" xfId="42" applyNumberFormat="1" applyFont="1" applyFill="1" applyAlignment="1">
      <alignment horizontal="right"/>
    </xf>
    <xf numFmtId="179" fontId="2" fillId="0" borderId="0" xfId="42" applyNumberFormat="1" applyFont="1" applyFill="1" applyBorder="1" applyAlignment="1">
      <alignment/>
    </xf>
    <xf numFmtId="179" fontId="2" fillId="0" borderId="10" xfId="42" applyNumberFormat="1" applyFont="1" applyFill="1" applyBorder="1" applyAlignment="1">
      <alignment/>
    </xf>
    <xf numFmtId="179" fontId="2" fillId="0" borderId="0" xfId="42" applyNumberFormat="1" applyFont="1" applyFill="1" applyAlignment="1">
      <alignment/>
    </xf>
    <xf numFmtId="41" fontId="2" fillId="0" borderId="0" xfId="42" applyNumberFormat="1" applyFont="1" applyFill="1" applyAlignment="1">
      <alignment/>
    </xf>
    <xf numFmtId="0" fontId="0" fillId="0" borderId="0" xfId="0" applyFont="1" applyFill="1" applyAlignment="1">
      <alignment/>
    </xf>
    <xf numFmtId="0" fontId="2" fillId="0" borderId="0" xfId="0" applyFont="1" applyFill="1" applyAlignment="1">
      <alignment/>
    </xf>
    <xf numFmtId="0" fontId="2" fillId="0" borderId="0" xfId="0" applyFont="1" applyFill="1" applyAlignment="1">
      <alignment/>
    </xf>
    <xf numFmtId="0" fontId="2" fillId="0" borderId="0" xfId="0" applyFont="1" applyFill="1" applyAlignment="1">
      <alignment horizontal="centerContinuous"/>
    </xf>
    <xf numFmtId="0" fontId="1" fillId="0" borderId="0" xfId="0" applyFont="1" applyFill="1" applyAlignment="1" quotePrefix="1">
      <alignment/>
    </xf>
    <xf numFmtId="0" fontId="1"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left" wrapText="1"/>
    </xf>
    <xf numFmtId="0" fontId="2" fillId="0" borderId="0" xfId="0" applyFont="1" applyFill="1" applyAlignment="1" quotePrefix="1">
      <alignment/>
    </xf>
    <xf numFmtId="0" fontId="2" fillId="0" borderId="0" xfId="0" applyFont="1" applyFill="1" applyAlignment="1" quotePrefix="1">
      <alignment horizontal="left" vertical="top"/>
    </xf>
    <xf numFmtId="0" fontId="2" fillId="0" borderId="0" xfId="0" applyFont="1" applyFill="1" applyAlignment="1">
      <alignment horizontal="left" vertical="top"/>
    </xf>
    <xf numFmtId="0" fontId="2" fillId="0" borderId="0" xfId="0" applyFont="1" applyFill="1" applyAlignment="1" quotePrefix="1">
      <alignment horizontal="left"/>
    </xf>
    <xf numFmtId="0" fontId="1" fillId="0" borderId="0" xfId="0" applyFont="1" applyFill="1" applyAlignment="1">
      <alignment/>
    </xf>
    <xf numFmtId="179" fontId="2" fillId="0" borderId="0" xfId="0" applyNumberFormat="1" applyFont="1" applyFill="1" applyBorder="1" applyAlignment="1">
      <alignment/>
    </xf>
    <xf numFmtId="15" fontId="2" fillId="0" borderId="0" xfId="0" applyNumberFormat="1" applyFont="1" applyFill="1" applyAlignment="1">
      <alignment horizontal="center"/>
    </xf>
    <xf numFmtId="15" fontId="2" fillId="0" borderId="0" xfId="0" applyNumberFormat="1" applyFon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center"/>
    </xf>
    <xf numFmtId="41" fontId="2" fillId="0" borderId="0" xfId="42" applyNumberFormat="1" applyFont="1" applyFill="1" applyBorder="1" applyAlignment="1">
      <alignment/>
    </xf>
    <xf numFmtId="41" fontId="2" fillId="0" borderId="0" xfId="44" applyNumberFormat="1" applyFont="1" applyFill="1" applyAlignment="1">
      <alignment horizontal="center"/>
    </xf>
    <xf numFmtId="179" fontId="1" fillId="0" borderId="0" xfId="42" applyNumberFormat="1" applyFont="1" applyFill="1" applyAlignment="1">
      <alignment/>
    </xf>
    <xf numFmtId="179" fontId="2" fillId="0" borderId="0" xfId="42" applyNumberFormat="1" applyFont="1" applyFill="1" applyAlignment="1">
      <alignment horizontal="center"/>
    </xf>
    <xf numFmtId="0" fontId="2" fillId="0" borderId="0" xfId="0" applyFont="1" applyFill="1" applyAlignment="1">
      <alignment horizontal="center" wrapText="1"/>
    </xf>
    <xf numFmtId="0" fontId="0" fillId="0" borderId="0" xfId="0" applyFont="1" applyFill="1" applyAlignment="1">
      <alignment/>
    </xf>
    <xf numFmtId="0" fontId="0" fillId="0" borderId="0" xfId="0" applyFont="1" applyFill="1" applyAlignment="1">
      <alignment/>
    </xf>
    <xf numFmtId="0" fontId="2" fillId="0" borderId="0" xfId="42" applyNumberFormat="1" applyFont="1" applyFill="1" applyAlignment="1">
      <alignment/>
    </xf>
    <xf numFmtId="0" fontId="1" fillId="0" borderId="0" xfId="42" applyNumberFormat="1" applyFont="1" applyFill="1" applyAlignment="1">
      <alignment horizontal="center"/>
    </xf>
    <xf numFmtId="0" fontId="2" fillId="0" borderId="0" xfId="42" applyNumberFormat="1" applyFont="1" applyFill="1" applyAlignment="1">
      <alignment wrapText="1"/>
    </xf>
    <xf numFmtId="0" fontId="0" fillId="0" borderId="0" xfId="0" applyFont="1" applyFill="1" applyAlignment="1">
      <alignment horizontal="center"/>
    </xf>
    <xf numFmtId="41" fontId="0" fillId="0" borderId="0" xfId="0" applyNumberFormat="1" applyFont="1" applyFill="1" applyAlignment="1">
      <alignment/>
    </xf>
    <xf numFmtId="179" fontId="2" fillId="0" borderId="0" xfId="0" applyNumberFormat="1" applyFont="1" applyFill="1" applyAlignment="1">
      <alignment/>
    </xf>
    <xf numFmtId="43" fontId="6" fillId="0" borderId="0" xfId="42" applyFont="1" applyFill="1" applyAlignment="1">
      <alignment horizontal="center"/>
    </xf>
    <xf numFmtId="43" fontId="2" fillId="0" borderId="0" xfId="42" applyFont="1" applyFill="1" applyAlignment="1">
      <alignment/>
    </xf>
    <xf numFmtId="43" fontId="0" fillId="0" borderId="0" xfId="42" applyFont="1" applyFill="1" applyAlignment="1">
      <alignment/>
    </xf>
    <xf numFmtId="43" fontId="2" fillId="0" borderId="0" xfId="42" applyFont="1" applyFill="1" applyAlignment="1">
      <alignment horizontal="left" wrapText="1"/>
    </xf>
    <xf numFmtId="0" fontId="1" fillId="0" borderId="0" xfId="0" applyFont="1" applyFill="1" applyBorder="1" applyAlignment="1">
      <alignment horizontal="center"/>
    </xf>
    <xf numFmtId="179" fontId="10" fillId="0" borderId="0" xfId="42" applyNumberFormat="1" applyFont="1" applyFill="1" applyBorder="1" applyAlignment="1">
      <alignment/>
    </xf>
    <xf numFmtId="179" fontId="10" fillId="0" borderId="0" xfId="0" applyNumberFormat="1" applyFont="1" applyFill="1" applyBorder="1" applyAlignment="1">
      <alignment/>
    </xf>
    <xf numFmtId="0" fontId="0" fillId="0"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top" wrapText="1"/>
    </xf>
    <xf numFmtId="41" fontId="2" fillId="0" borderId="0" xfId="42" applyNumberFormat="1" applyFont="1" applyFill="1" applyBorder="1" applyAlignment="1">
      <alignment horizontal="right"/>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0" fillId="0" borderId="0" xfId="0" applyNumberFormat="1" applyFill="1" applyAlignment="1">
      <alignment/>
    </xf>
    <xf numFmtId="41" fontId="2" fillId="0" borderId="0" xfId="0" applyNumberFormat="1" applyFont="1" applyFill="1" applyAlignment="1">
      <alignment wrapText="1"/>
    </xf>
    <xf numFmtId="41" fontId="0" fillId="0" borderId="0" xfId="0" applyNumberFormat="1" applyFont="1" applyFill="1" applyAlignment="1">
      <alignment/>
    </xf>
    <xf numFmtId="0" fontId="0" fillId="0" borderId="0" xfId="0" applyFill="1" applyAlignment="1">
      <alignment vertical="top" wrapText="1"/>
    </xf>
    <xf numFmtId="0" fontId="0" fillId="0" borderId="0" xfId="0" applyFill="1" applyAlignment="1">
      <alignment/>
    </xf>
    <xf numFmtId="0" fontId="1" fillId="0" borderId="0" xfId="0" applyFont="1" applyFill="1" applyAlignment="1">
      <alignment/>
    </xf>
    <xf numFmtId="178" fontId="1" fillId="0" borderId="0" xfId="42" applyNumberFormat="1" applyFont="1" applyFill="1" applyAlignment="1">
      <alignment horizontal="center"/>
    </xf>
    <xf numFmtId="179" fontId="12" fillId="0" borderId="0" xfId="42" applyNumberFormat="1" applyFont="1" applyFill="1" applyBorder="1" applyAlignment="1">
      <alignment/>
    </xf>
    <xf numFmtId="179" fontId="12" fillId="0" borderId="0" xfId="0" applyNumberFormat="1" applyFont="1" applyFill="1" applyBorder="1" applyAlignment="1">
      <alignment/>
    </xf>
    <xf numFmtId="0" fontId="12" fillId="0" borderId="0" xfId="0" applyFont="1" applyFill="1" applyAlignment="1">
      <alignment/>
    </xf>
    <xf numFmtId="179" fontId="13" fillId="0" borderId="0" xfId="42" applyNumberFormat="1" applyFont="1" applyFill="1" applyBorder="1" applyAlignment="1">
      <alignment horizontal="center"/>
    </xf>
    <xf numFmtId="179" fontId="2" fillId="0" borderId="11" xfId="42" applyNumberFormat="1" applyFont="1" applyFill="1" applyBorder="1" applyAlignment="1">
      <alignment/>
    </xf>
    <xf numFmtId="179" fontId="2" fillId="0" borderId="10" xfId="0" applyNumberFormat="1" applyFont="1" applyFill="1" applyBorder="1" applyAlignment="1">
      <alignment/>
    </xf>
    <xf numFmtId="179" fontId="2" fillId="0" borderId="11" xfId="0" applyNumberFormat="1" applyFont="1" applyFill="1" applyBorder="1" applyAlignment="1">
      <alignment/>
    </xf>
    <xf numFmtId="179" fontId="1" fillId="0" borderId="0" xfId="42" applyNumberFormat="1" applyFont="1" applyFill="1" applyBorder="1" applyAlignment="1">
      <alignment/>
    </xf>
    <xf numFmtId="179" fontId="1" fillId="0" borderId="0" xfId="42" applyNumberFormat="1" applyFont="1" applyFill="1" applyBorder="1" applyAlignment="1">
      <alignment horizontal="center"/>
    </xf>
    <xf numFmtId="41" fontId="2" fillId="0" borderId="11" xfId="0" applyNumberFormat="1" applyFont="1" applyFill="1" applyBorder="1" applyAlignment="1">
      <alignment/>
    </xf>
    <xf numFmtId="41" fontId="2" fillId="0" borderId="12" xfId="0" applyNumberFormat="1" applyFont="1" applyFill="1" applyBorder="1" applyAlignment="1">
      <alignment/>
    </xf>
    <xf numFmtId="41" fontId="2" fillId="0" borderId="13" xfId="0" applyNumberFormat="1" applyFont="1" applyFill="1" applyBorder="1" applyAlignment="1">
      <alignment/>
    </xf>
    <xf numFmtId="187" fontId="2" fillId="0" borderId="0" xfId="0" applyNumberFormat="1" applyFont="1" applyFill="1" applyBorder="1" applyAlignment="1">
      <alignment/>
    </xf>
    <xf numFmtId="0" fontId="2" fillId="0" borderId="0" xfId="0" applyNumberFormat="1" applyFont="1" applyFill="1" applyAlignment="1">
      <alignment horizontal="center"/>
    </xf>
    <xf numFmtId="179" fontId="2" fillId="0" borderId="0" xfId="42" applyNumberFormat="1" applyFont="1" applyFill="1" applyBorder="1" applyAlignment="1">
      <alignment/>
    </xf>
    <xf numFmtId="41" fontId="2" fillId="0" borderId="0" xfId="42" applyNumberFormat="1" applyFont="1" applyFill="1" applyBorder="1" applyAlignment="1">
      <alignment/>
    </xf>
    <xf numFmtId="41" fontId="2" fillId="0" borderId="0" xfId="0" applyNumberFormat="1" applyFont="1" applyFill="1" applyBorder="1" applyAlignment="1">
      <alignment/>
    </xf>
    <xf numFmtId="41" fontId="2" fillId="0" borderId="11" xfId="0" applyNumberFormat="1" applyFont="1" applyFill="1" applyBorder="1" applyAlignment="1">
      <alignment/>
    </xf>
    <xf numFmtId="41" fontId="2" fillId="0" borderId="11" xfId="42" applyNumberFormat="1" applyFont="1" applyFill="1" applyBorder="1" applyAlignment="1">
      <alignment/>
    </xf>
    <xf numFmtId="41" fontId="2" fillId="0" borderId="10" xfId="42" applyNumberFormat="1" applyFont="1" applyFill="1" applyBorder="1" applyAlignment="1">
      <alignment/>
    </xf>
    <xf numFmtId="41" fontId="2" fillId="0" borderId="0" xfId="42" applyNumberFormat="1" applyFont="1" applyFill="1" applyAlignment="1">
      <alignment/>
    </xf>
    <xf numFmtId="179" fontId="2" fillId="0" borderId="10" xfId="42" applyNumberFormat="1" applyFont="1" applyFill="1" applyBorder="1" applyAlignment="1">
      <alignment/>
    </xf>
    <xf numFmtId="41" fontId="2" fillId="0" borderId="14" xfId="44" applyNumberFormat="1" applyFont="1" applyFill="1" applyBorder="1" applyAlignment="1">
      <alignment/>
    </xf>
    <xf numFmtId="41" fontId="2" fillId="0" borderId="15" xfId="44" applyNumberFormat="1" applyFont="1" applyFill="1" applyBorder="1" applyAlignment="1">
      <alignment/>
    </xf>
    <xf numFmtId="41" fontId="2" fillId="0" borderId="16" xfId="44" applyNumberFormat="1" applyFont="1" applyFill="1" applyBorder="1" applyAlignment="1">
      <alignment/>
    </xf>
    <xf numFmtId="41" fontId="2" fillId="0" borderId="0" xfId="44" applyNumberFormat="1" applyFont="1" applyFill="1" applyBorder="1" applyAlignment="1">
      <alignment/>
    </xf>
    <xf numFmtId="41" fontId="2" fillId="0" borderId="13" xfId="44" applyNumberFormat="1" applyFont="1" applyFill="1" applyBorder="1" applyAlignment="1">
      <alignment/>
    </xf>
    <xf numFmtId="41" fontId="2" fillId="0" borderId="11" xfId="44" applyNumberFormat="1" applyFont="1" applyFill="1" applyBorder="1" applyAlignment="1">
      <alignment/>
    </xf>
    <xf numFmtId="41" fontId="2" fillId="0" borderId="17" xfId="44" applyNumberFormat="1" applyFont="1" applyFill="1" applyBorder="1" applyAlignment="1">
      <alignment/>
    </xf>
    <xf numFmtId="41" fontId="2" fillId="0" borderId="10" xfId="44" applyNumberFormat="1" applyFont="1" applyFill="1" applyBorder="1" applyAlignment="1">
      <alignment/>
    </xf>
    <xf numFmtId="43" fontId="2" fillId="0" borderId="13" xfId="44" applyNumberFormat="1" applyFont="1" applyFill="1" applyBorder="1" applyAlignment="1">
      <alignment/>
    </xf>
    <xf numFmtId="41" fontId="2" fillId="0" borderId="0" xfId="0" applyNumberFormat="1" applyFont="1" applyFill="1" applyAlignment="1">
      <alignment horizontal="center" wrapText="1"/>
    </xf>
    <xf numFmtId="41" fontId="2" fillId="0" borderId="10" xfId="42" applyNumberFormat="1" applyFont="1" applyFill="1" applyBorder="1" applyAlignment="1">
      <alignment horizontal="right"/>
    </xf>
    <xf numFmtId="41" fontId="2" fillId="0" borderId="11" xfId="42" applyNumberFormat="1" applyFont="1" applyFill="1" applyBorder="1" applyAlignment="1">
      <alignment/>
    </xf>
    <xf numFmtId="41" fontId="2" fillId="0" borderId="10" xfId="42" applyNumberFormat="1" applyFont="1" applyFill="1" applyBorder="1" applyAlignment="1">
      <alignment/>
    </xf>
    <xf numFmtId="179" fontId="2" fillId="0" borderId="0" xfId="42" applyNumberFormat="1" applyFont="1" applyFill="1" applyAlignment="1">
      <alignment horizontal="left" indent="1"/>
    </xf>
    <xf numFmtId="0" fontId="2" fillId="0" borderId="0" xfId="0" applyFont="1" applyFill="1" applyAlignment="1" quotePrefix="1">
      <alignment horizontal="left" wrapText="1"/>
    </xf>
    <xf numFmtId="0" fontId="2" fillId="0" borderId="0" xfId="0" applyFont="1" applyFill="1" applyBorder="1" applyAlignment="1">
      <alignment horizontal="left" vertical="top"/>
    </xf>
    <xf numFmtId="0" fontId="0" fillId="0" borderId="0" xfId="0" applyFont="1" applyFill="1" applyAlignment="1">
      <alignment horizontal="left" vertical="top"/>
    </xf>
    <xf numFmtId="0" fontId="1" fillId="0" borderId="0" xfId="0" applyFont="1" applyFill="1" applyBorder="1" applyAlignment="1">
      <alignment/>
    </xf>
    <xf numFmtId="41" fontId="12" fillId="0" borderId="0" xfId="44" applyNumberFormat="1" applyFont="1" applyFill="1" applyAlignment="1">
      <alignment/>
    </xf>
    <xf numFmtId="41" fontId="12" fillId="0" borderId="0" xfId="44" applyNumberFormat="1" applyFont="1" applyFill="1" applyBorder="1" applyAlignment="1">
      <alignment/>
    </xf>
    <xf numFmtId="41" fontId="12" fillId="0" borderId="11" xfId="44" applyNumberFormat="1" applyFont="1" applyFill="1" applyBorder="1" applyAlignment="1">
      <alignment/>
    </xf>
    <xf numFmtId="41" fontId="2" fillId="0" borderId="18" xfId="44" applyNumberFormat="1" applyFont="1" applyFill="1" applyBorder="1" applyAlignment="1">
      <alignment/>
    </xf>
    <xf numFmtId="0" fontId="1" fillId="0" borderId="0" xfId="0" applyFont="1" applyFill="1" applyAlignment="1" quotePrefix="1">
      <alignment horizontal="left"/>
    </xf>
    <xf numFmtId="41" fontId="5" fillId="0" borderId="0" xfId="0" applyNumberFormat="1" applyFont="1" applyFill="1" applyAlignment="1">
      <alignment vertical="center" wrapText="1"/>
    </xf>
    <xf numFmtId="179" fontId="1" fillId="0" borderId="0" xfId="0" applyNumberFormat="1" applyFont="1" applyFill="1" applyBorder="1" applyAlignment="1">
      <alignment horizontal="center"/>
    </xf>
    <xf numFmtId="179" fontId="2" fillId="0" borderId="11" xfId="42" applyNumberFormat="1" applyFont="1" applyFill="1" applyBorder="1" applyAlignment="1">
      <alignment/>
    </xf>
    <xf numFmtId="0" fontId="0" fillId="0" borderId="0" xfId="0" applyFont="1" applyFill="1" applyAlignment="1">
      <alignment horizontal="left" vertical="top"/>
    </xf>
    <xf numFmtId="0" fontId="1" fillId="0" borderId="0" xfId="0" applyFont="1" applyFill="1" applyAlignment="1">
      <alignment horizontal="left" vertical="top"/>
    </xf>
    <xf numFmtId="0" fontId="1" fillId="0" borderId="0" xfId="42" applyNumberFormat="1" applyFont="1" applyFill="1" applyAlignment="1">
      <alignment horizontal="center" wrapText="1"/>
    </xf>
    <xf numFmtId="0" fontId="2" fillId="0" borderId="0" xfId="0" applyFont="1" applyFill="1" applyAlignment="1" quotePrefix="1">
      <alignment horizontal="left" vertical="top" wrapText="1"/>
    </xf>
    <xf numFmtId="0" fontId="2" fillId="0" borderId="0" xfId="0" applyFont="1" applyFill="1" applyAlignment="1">
      <alignment horizontal="right"/>
    </xf>
    <xf numFmtId="0" fontId="7" fillId="0" borderId="0" xfId="0" applyFont="1" applyFill="1" applyBorder="1" applyAlignment="1">
      <alignment horizontal="left"/>
    </xf>
    <xf numFmtId="179" fontId="0" fillId="0" borderId="0" xfId="0" applyNumberFormat="1" applyFont="1" applyFill="1" applyAlignment="1">
      <alignment/>
    </xf>
    <xf numFmtId="41" fontId="2" fillId="0" borderId="12" xfId="42" applyNumberFormat="1" applyFont="1" applyFill="1" applyBorder="1" applyAlignment="1">
      <alignment/>
    </xf>
    <xf numFmtId="0" fontId="0" fillId="0" borderId="0" xfId="0" applyFill="1" applyAlignment="1">
      <alignment horizontal="center"/>
    </xf>
    <xf numFmtId="41" fontId="2" fillId="0" borderId="10" xfId="0" applyNumberFormat="1" applyFont="1" applyFill="1" applyBorder="1" applyAlignment="1">
      <alignment/>
    </xf>
    <xf numFmtId="0" fontId="0"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vertical="top"/>
    </xf>
    <xf numFmtId="43" fontId="2" fillId="0" borderId="10" xfId="0" applyNumberFormat="1" applyFont="1" applyFill="1" applyBorder="1" applyAlignment="1">
      <alignment/>
    </xf>
    <xf numFmtId="179" fontId="0" fillId="0" borderId="11" xfId="42" applyNumberFormat="1" applyFont="1" applyFill="1" applyBorder="1" applyAlignment="1">
      <alignment/>
    </xf>
    <xf numFmtId="179" fontId="0" fillId="0" borderId="0" xfId="42" applyNumberFormat="1" applyFont="1" applyFill="1" applyAlignment="1">
      <alignment/>
    </xf>
    <xf numFmtId="179" fontId="0" fillId="0" borderId="10" xfId="42" applyNumberFormat="1" applyFont="1" applyFill="1" applyBorder="1" applyAlignment="1">
      <alignment/>
    </xf>
    <xf numFmtId="179" fontId="0" fillId="0" borderId="0" xfId="42" applyNumberFormat="1" applyFont="1" applyFill="1" applyAlignment="1">
      <alignment/>
    </xf>
    <xf numFmtId="0" fontId="14" fillId="0" borderId="0" xfId="0" applyFont="1" applyFill="1" applyAlignment="1">
      <alignment/>
    </xf>
    <xf numFmtId="0" fontId="1" fillId="0" borderId="0" xfId="0" applyFont="1" applyFill="1" applyBorder="1" applyAlignment="1">
      <alignment horizontal="right"/>
    </xf>
    <xf numFmtId="0" fontId="2" fillId="0" borderId="0" xfId="0" applyFont="1" applyFill="1" applyAlignment="1">
      <alignment horizontal="left" vertical="top" indent="1"/>
    </xf>
    <xf numFmtId="0" fontId="0" fillId="0" borderId="0" xfId="0" applyFill="1" applyAlignment="1">
      <alignment horizontal="left" vertical="top"/>
    </xf>
    <xf numFmtId="41" fontId="2" fillId="0" borderId="10" xfId="0" applyNumberFormat="1" applyFont="1" applyFill="1" applyBorder="1" applyAlignment="1">
      <alignment/>
    </xf>
    <xf numFmtId="41" fontId="2" fillId="0" borderId="0" xfId="0" applyNumberFormat="1" applyFont="1" applyFill="1" applyAlignment="1" quotePrefix="1">
      <alignment horizontal="left" wrapText="1"/>
    </xf>
    <xf numFmtId="41" fontId="2" fillId="0" borderId="10" xfId="0" applyNumberFormat="1" applyFont="1" applyFill="1" applyBorder="1" applyAlignment="1" quotePrefix="1">
      <alignment horizontal="left" wrapText="1"/>
    </xf>
    <xf numFmtId="41" fontId="2" fillId="0" borderId="13" xfId="0" applyNumberFormat="1" applyFont="1" applyFill="1" applyBorder="1" applyAlignment="1">
      <alignment horizontal="center"/>
    </xf>
    <xf numFmtId="0" fontId="2" fillId="0" borderId="0" xfId="0" applyFont="1" applyFill="1" applyBorder="1" applyAlignment="1" quotePrefix="1">
      <alignment horizontal="left"/>
    </xf>
    <xf numFmtId="41" fontId="2" fillId="0" borderId="12" xfId="0" applyNumberFormat="1" applyFont="1" applyFill="1" applyBorder="1" applyAlignment="1">
      <alignment/>
    </xf>
    <xf numFmtId="179" fontId="0" fillId="0" borderId="0" xfId="0" applyNumberFormat="1" applyFont="1" applyFill="1" applyAlignment="1">
      <alignment/>
    </xf>
    <xf numFmtId="41" fontId="2" fillId="0" borderId="13" xfId="0" applyNumberFormat="1" applyFont="1" applyFill="1" applyBorder="1" applyAlignment="1">
      <alignment wrapText="1"/>
    </xf>
    <xf numFmtId="49" fontId="2" fillId="0" borderId="0" xfId="0" applyNumberFormat="1" applyFont="1" applyFill="1" applyAlignment="1">
      <alignment/>
    </xf>
    <xf numFmtId="15" fontId="2" fillId="0" borderId="0" xfId="0" applyNumberFormat="1" applyFont="1" applyFill="1" applyAlignment="1">
      <alignment/>
    </xf>
    <xf numFmtId="0" fontId="2" fillId="0" borderId="0" xfId="0" applyFont="1" applyFill="1" applyBorder="1" applyAlignment="1">
      <alignment horizontal="center" vertical="top"/>
    </xf>
    <xf numFmtId="0" fontId="1" fillId="0" borderId="0" xfId="0" applyFont="1" applyFill="1" applyBorder="1" applyAlignment="1">
      <alignment horizontal="left" vertical="top"/>
    </xf>
    <xf numFmtId="0" fontId="2" fillId="0" borderId="0" xfId="0" applyFont="1" applyFill="1" applyBorder="1" applyAlignment="1">
      <alignment horizontal="right"/>
    </xf>
    <xf numFmtId="41" fontId="2" fillId="0" borderId="0" xfId="42" applyNumberFormat="1" applyFont="1" applyFill="1" applyBorder="1" applyAlignment="1">
      <alignment horizontal="left" vertical="top"/>
    </xf>
    <xf numFmtId="41" fontId="2" fillId="0" borderId="10" xfId="42" applyNumberFormat="1" applyFont="1" applyFill="1" applyBorder="1" applyAlignment="1">
      <alignment horizontal="left" vertical="top"/>
    </xf>
    <xf numFmtId="179" fontId="2" fillId="0" borderId="10" xfId="42" applyNumberFormat="1" applyFont="1" applyFill="1" applyBorder="1" applyAlignment="1">
      <alignment horizontal="left" vertical="top"/>
    </xf>
    <xf numFmtId="0" fontId="16" fillId="0" borderId="0" xfId="0" applyFont="1" applyFill="1" applyAlignment="1">
      <alignment/>
    </xf>
    <xf numFmtId="41" fontId="2" fillId="0" borderId="11" xfId="0" applyNumberFormat="1" applyFont="1" applyFill="1" applyBorder="1" applyAlignment="1">
      <alignment wrapText="1"/>
    </xf>
    <xf numFmtId="0" fontId="2" fillId="0" borderId="0" xfId="42" applyNumberFormat="1" applyFont="1" applyFill="1" applyAlignment="1">
      <alignment horizontal="left"/>
    </xf>
    <xf numFmtId="43" fontId="2" fillId="0" borderId="0" xfId="42" applyNumberFormat="1" applyFont="1" applyFill="1" applyBorder="1" applyAlignment="1">
      <alignment horizontal="left" vertical="top"/>
    </xf>
    <xf numFmtId="43" fontId="2" fillId="0" borderId="0" xfId="0" applyNumberFormat="1" applyFont="1" applyFill="1" applyBorder="1" applyAlignment="1">
      <alignment/>
    </xf>
    <xf numFmtId="0" fontId="2" fillId="0" borderId="0" xfId="0" applyFont="1" applyFill="1" applyAlignment="1">
      <alignment horizontal="left" indent="1"/>
    </xf>
    <xf numFmtId="49" fontId="0" fillId="0" borderId="0" xfId="0" applyNumberFormat="1" applyFill="1" applyAlignment="1">
      <alignment/>
    </xf>
    <xf numFmtId="49" fontId="1" fillId="0" borderId="0" xfId="0" applyNumberFormat="1" applyFont="1" applyFill="1" applyAlignment="1">
      <alignment horizontal="center"/>
    </xf>
    <xf numFmtId="49" fontId="0" fillId="0" borderId="0" xfId="0" applyNumberFormat="1" applyFont="1" applyFill="1" applyAlignment="1">
      <alignment/>
    </xf>
    <xf numFmtId="49" fontId="2" fillId="0" borderId="0" xfId="44" applyNumberFormat="1" applyFont="1" applyFill="1" applyBorder="1" applyAlignment="1">
      <alignment/>
    </xf>
    <xf numFmtId="49" fontId="1" fillId="0" borderId="0" xfId="0" applyNumberFormat="1" applyFont="1" applyFill="1" applyAlignment="1">
      <alignment/>
    </xf>
    <xf numFmtId="49" fontId="1" fillId="0" borderId="0" xfId="44" applyNumberFormat="1" applyFont="1" applyFill="1" applyBorder="1" applyAlignment="1">
      <alignment/>
    </xf>
    <xf numFmtId="49" fontId="2" fillId="0" borderId="0" xfId="44" applyNumberFormat="1" applyFont="1" applyFill="1" applyAlignment="1">
      <alignment/>
    </xf>
    <xf numFmtId="49" fontId="2" fillId="0" borderId="0" xfId="44" applyNumberFormat="1" applyFont="1" applyFill="1" applyAlignment="1">
      <alignment horizontal="left" vertical="top"/>
    </xf>
    <xf numFmtId="49" fontId="1" fillId="0" borderId="0" xfId="44" applyNumberFormat="1" applyFont="1" applyFill="1" applyAlignment="1">
      <alignment/>
    </xf>
    <xf numFmtId="49" fontId="0" fillId="0" borderId="0" xfId="0" applyNumberFormat="1" applyFont="1" applyFill="1" applyBorder="1" applyAlignment="1">
      <alignment/>
    </xf>
    <xf numFmtId="49" fontId="0" fillId="0" borderId="19" xfId="0" applyNumberFormat="1" applyFont="1" applyFill="1" applyBorder="1" applyAlignment="1">
      <alignment/>
    </xf>
    <xf numFmtId="49" fontId="1" fillId="0" borderId="0" xfId="0" applyNumberFormat="1" applyFont="1" applyFill="1" applyBorder="1" applyAlignment="1">
      <alignment/>
    </xf>
    <xf numFmtId="49" fontId="2" fillId="0" borderId="0" xfId="42" applyNumberFormat="1" applyFont="1" applyFill="1" applyAlignment="1">
      <alignment horizontal="left" indent="1"/>
    </xf>
    <xf numFmtId="49" fontId="2" fillId="0" borderId="0" xfId="0" applyNumberFormat="1" applyFont="1" applyFill="1" applyAlignment="1">
      <alignment/>
    </xf>
    <xf numFmtId="49" fontId="2" fillId="0" borderId="0" xfId="0" applyNumberFormat="1" applyFont="1" applyFill="1" applyAlignment="1">
      <alignment horizontal="centerContinuous"/>
    </xf>
    <xf numFmtId="49" fontId="1" fillId="0" borderId="0" xfId="0" applyNumberFormat="1" applyFont="1" applyFill="1" applyAlignment="1">
      <alignment horizontal="left"/>
    </xf>
    <xf numFmtId="49" fontId="0" fillId="0" borderId="0" xfId="0" applyNumberFormat="1" applyFont="1" applyFill="1" applyAlignment="1">
      <alignment/>
    </xf>
    <xf numFmtId="49" fontId="3" fillId="0" borderId="0" xfId="42" applyNumberFormat="1" applyFont="1" applyFill="1" applyAlignment="1">
      <alignment/>
    </xf>
    <xf numFmtId="49" fontId="3" fillId="0" borderId="0" xfId="0" applyNumberFormat="1" applyFont="1" applyFill="1" applyAlignment="1">
      <alignment/>
    </xf>
    <xf numFmtId="49" fontId="2" fillId="0" borderId="0" xfId="0" applyNumberFormat="1" applyFont="1" applyFill="1" applyAlignment="1">
      <alignment horizontal="left" indent="1"/>
    </xf>
    <xf numFmtId="49" fontId="2" fillId="0" borderId="0" xfId="42" applyNumberFormat="1" applyFont="1" applyFill="1" applyAlignment="1">
      <alignment/>
    </xf>
    <xf numFmtId="49" fontId="2" fillId="0" borderId="0" xfId="0" applyNumberFormat="1" applyFont="1" applyFill="1" applyBorder="1" applyAlignment="1">
      <alignment/>
    </xf>
    <xf numFmtId="49" fontId="1" fillId="0" borderId="0" xfId="0" applyNumberFormat="1" applyFont="1" applyFill="1" applyAlignment="1">
      <alignment horizontal="left" vertical="top" indent="1"/>
    </xf>
    <xf numFmtId="49" fontId="1" fillId="0" borderId="0" xfId="42" applyNumberFormat="1" applyFont="1" applyFill="1" applyAlignment="1">
      <alignment/>
    </xf>
    <xf numFmtId="49" fontId="2" fillId="0" borderId="0" xfId="42" applyNumberFormat="1" applyFont="1" applyFill="1" applyAlignment="1">
      <alignment horizontal="center"/>
    </xf>
    <xf numFmtId="49" fontId="1" fillId="0" borderId="0" xfId="42" applyNumberFormat="1" applyFont="1" applyFill="1" applyAlignment="1" quotePrefix="1">
      <alignment/>
    </xf>
    <xf numFmtId="49" fontId="11" fillId="0" borderId="0" xfId="42" applyNumberFormat="1" applyFont="1" applyFill="1" applyAlignment="1">
      <alignment/>
    </xf>
    <xf numFmtId="49" fontId="2" fillId="0" borderId="0" xfId="42" applyNumberFormat="1" applyFont="1" applyFill="1" applyAlignment="1">
      <alignment/>
    </xf>
    <xf numFmtId="41" fontId="2" fillId="0" borderId="20" xfId="0" applyNumberFormat="1" applyFont="1" applyFill="1" applyBorder="1" applyAlignment="1">
      <alignment wrapText="1"/>
    </xf>
    <xf numFmtId="41" fontId="2" fillId="0" borderId="11" xfId="42" applyNumberFormat="1" applyFont="1" applyFill="1" applyBorder="1" applyAlignment="1">
      <alignment horizontal="left" vertical="top"/>
    </xf>
    <xf numFmtId="41" fontId="2" fillId="0" borderId="0" xfId="42" applyNumberFormat="1" applyFont="1" applyFill="1" applyBorder="1" applyAlignment="1">
      <alignment horizontal="center" vertical="top"/>
    </xf>
    <xf numFmtId="0" fontId="1" fillId="0" borderId="0" xfId="42" applyNumberFormat="1" applyFont="1" applyFill="1" applyAlignment="1" quotePrefix="1">
      <alignment/>
    </xf>
    <xf numFmtId="179" fontId="1" fillId="0" borderId="0" xfId="42" applyNumberFormat="1" applyFont="1" applyFill="1" applyAlignment="1" quotePrefix="1">
      <alignment/>
    </xf>
    <xf numFmtId="0" fontId="11" fillId="0" borderId="0" xfId="42" applyNumberFormat="1" applyFont="1" applyFill="1" applyAlignment="1">
      <alignment/>
    </xf>
    <xf numFmtId="41" fontId="0" fillId="0" borderId="0" xfId="0" applyNumberFormat="1" applyFont="1" applyFill="1" applyAlignment="1">
      <alignment/>
    </xf>
    <xf numFmtId="41" fontId="18" fillId="0" borderId="0" xfId="0" applyNumberFormat="1" applyFont="1" applyFill="1" applyAlignment="1">
      <alignment/>
    </xf>
    <xf numFmtId="0" fontId="0" fillId="0" borderId="0" xfId="0" applyFill="1" applyAlignment="1">
      <alignment horizontal="left" vertical="top" wrapText="1"/>
    </xf>
    <xf numFmtId="0" fontId="2" fillId="0" borderId="0" xfId="0" applyFont="1" applyFill="1" applyAlignment="1" quotePrefix="1">
      <alignment horizontal="center"/>
    </xf>
    <xf numFmtId="0" fontId="16" fillId="0" borderId="0" xfId="0" applyFont="1" applyFill="1" applyAlignment="1">
      <alignment/>
    </xf>
    <xf numFmtId="0" fontId="16" fillId="0" borderId="0" xfId="0" applyFont="1" applyFill="1" applyAlignment="1">
      <alignment vertical="top" wrapText="1"/>
    </xf>
    <xf numFmtId="0" fontId="17" fillId="0" borderId="0" xfId="0" applyFont="1" applyFill="1" applyAlignment="1">
      <alignment vertical="top" wrapText="1"/>
    </xf>
    <xf numFmtId="49" fontId="2" fillId="0" borderId="0" xfId="0" applyNumberFormat="1" applyFont="1" applyFill="1" applyBorder="1" applyAlignment="1">
      <alignment horizontal="left" indent="1"/>
    </xf>
    <xf numFmtId="49" fontId="0" fillId="0" borderId="0" xfId="0" applyNumberFormat="1" applyFont="1" applyFill="1" applyAlignment="1">
      <alignment horizontal="left" indent="1"/>
    </xf>
    <xf numFmtId="49" fontId="2" fillId="0" borderId="0" xfId="0" applyNumberFormat="1" applyFont="1" applyFill="1" applyAlignment="1">
      <alignment horizontal="left" vertical="top" indent="1"/>
    </xf>
    <xf numFmtId="49" fontId="0" fillId="0" borderId="0" xfId="0" applyNumberFormat="1" applyFont="1" applyFill="1" applyAlignment="1">
      <alignment horizontal="left" indent="1"/>
    </xf>
    <xf numFmtId="49" fontId="1" fillId="0" borderId="0" xfId="42" applyNumberFormat="1" applyFont="1" applyFill="1" applyAlignment="1">
      <alignment horizontal="left"/>
    </xf>
    <xf numFmtId="49" fontId="2" fillId="0" borderId="0" xfId="42" applyNumberFormat="1" applyFont="1" applyFill="1" applyAlignment="1">
      <alignment horizontal="left"/>
    </xf>
    <xf numFmtId="0" fontId="0" fillId="0" borderId="0" xfId="0" applyFont="1" applyFill="1" applyAlignment="1">
      <alignment horizontal="left" indent="1"/>
    </xf>
    <xf numFmtId="0" fontId="1" fillId="0" borderId="0" xfId="0" applyFont="1" applyFill="1" applyAlignment="1">
      <alignment horizontal="center"/>
    </xf>
    <xf numFmtId="41" fontId="4" fillId="0" borderId="0" xfId="44" applyNumberFormat="1" applyFont="1" applyFill="1" applyAlignment="1">
      <alignment horizontal="center" wrapText="1"/>
    </xf>
    <xf numFmtId="0" fontId="5"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wrapText="1"/>
    </xf>
    <xf numFmtId="41" fontId="1" fillId="0" borderId="0" xfId="0" applyNumberFormat="1" applyFont="1" applyFill="1" applyAlignment="1">
      <alignment horizontal="center"/>
    </xf>
    <xf numFmtId="41" fontId="2" fillId="0" borderId="0" xfId="0" applyNumberFormat="1" applyFont="1" applyFill="1" applyAlignment="1">
      <alignment horizontal="center"/>
    </xf>
    <xf numFmtId="41" fontId="2" fillId="0" borderId="0" xfId="0" applyNumberFormat="1" applyFont="1" applyFill="1" applyAlignment="1">
      <alignment horizontal="center" wrapText="1"/>
    </xf>
    <xf numFmtId="41" fontId="4" fillId="0" borderId="0" xfId="44" applyNumberFormat="1" applyFont="1" applyFill="1" applyAlignment="1">
      <alignment horizontal="center" vertical="center" wrapText="1"/>
    </xf>
    <xf numFmtId="0" fontId="1" fillId="0" borderId="0" xfId="42" applyNumberFormat="1" applyFont="1" applyFill="1" applyAlignment="1">
      <alignment horizontal="center" wrapText="1"/>
    </xf>
    <xf numFmtId="41" fontId="1" fillId="0" borderId="0" xfId="42" applyNumberFormat="1" applyFont="1" applyFill="1" applyAlignment="1">
      <alignment horizontal="center" vertical="top" wrapText="1"/>
    </xf>
    <xf numFmtId="0" fontId="14" fillId="0" borderId="0" xfId="0" applyFont="1" applyFill="1" applyAlignment="1">
      <alignment horizontal="center" vertical="top" wrapText="1"/>
    </xf>
    <xf numFmtId="43" fontId="4" fillId="0" borderId="0" xfId="42" applyFont="1" applyFill="1" applyAlignment="1">
      <alignment horizontal="center" wrapText="1"/>
    </xf>
    <xf numFmtId="43" fontId="0" fillId="0" borderId="0" xfId="42" applyFont="1" applyFill="1" applyAlignment="1">
      <alignment horizontal="center" wrapText="1"/>
    </xf>
    <xf numFmtId="0" fontId="1" fillId="0" borderId="0" xfId="0" applyFont="1" applyFill="1" applyAlignment="1">
      <alignment horizontal="center" wrapText="1"/>
    </xf>
    <xf numFmtId="49" fontId="2" fillId="0" borderId="0" xfId="42" applyNumberFormat="1" applyFont="1" applyFill="1" applyAlignment="1">
      <alignment horizontal="left" indent="1"/>
    </xf>
    <xf numFmtId="0" fontId="0" fillId="0" borderId="0" xfId="0" applyFont="1" applyFill="1" applyAlignment="1">
      <alignment horizontal="center" wrapText="1"/>
    </xf>
    <xf numFmtId="0" fontId="2" fillId="0" borderId="0" xfId="0" applyFont="1" applyFill="1" applyAlignment="1">
      <alignment horizontal="left" vertical="top" wrapText="1"/>
    </xf>
    <xf numFmtId="0" fontId="2" fillId="0" borderId="11" xfId="0" applyFont="1" applyFill="1" applyBorder="1" applyAlignment="1">
      <alignment horizontal="center" wrapText="1"/>
    </xf>
    <xf numFmtId="0" fontId="1" fillId="0" borderId="0" xfId="0" applyFont="1" applyFill="1" applyAlignment="1">
      <alignment horizontal="left" vertical="top" wrapText="1"/>
    </xf>
    <xf numFmtId="0" fontId="1" fillId="0" borderId="0" xfId="0" applyFont="1" applyFill="1" applyBorder="1" applyAlignment="1">
      <alignment horizontal="center" wrapText="1"/>
    </xf>
    <xf numFmtId="0" fontId="0" fillId="0" borderId="0" xfId="0" applyFont="1" applyFill="1" applyAlignment="1">
      <alignment horizontal="center" wrapText="1"/>
    </xf>
    <xf numFmtId="0" fontId="2" fillId="0" borderId="0" xfId="0" applyFont="1" applyFill="1" applyAlignment="1" quotePrefix="1">
      <alignment horizontal="left" vertical="top" wrapText="1"/>
    </xf>
    <xf numFmtId="0" fontId="0" fillId="0" borderId="0" xfId="0" applyFill="1" applyAlignment="1">
      <alignment horizontal="left" vertical="top" wrapText="1"/>
    </xf>
    <xf numFmtId="0" fontId="0" fillId="0" borderId="0" xfId="0" applyFill="1" applyAlignment="1">
      <alignment/>
    </xf>
    <xf numFmtId="0" fontId="2" fillId="0" borderId="0" xfId="0" applyFont="1" applyFill="1" applyAlignment="1">
      <alignment vertical="top" wrapText="1"/>
    </xf>
    <xf numFmtId="0" fontId="2" fillId="0" borderId="0" xfId="0" applyFont="1" applyFill="1" applyAlignment="1">
      <alignment horizontal="left"/>
    </xf>
    <xf numFmtId="0" fontId="0" fillId="0" borderId="0" xfId="0" applyFont="1" applyFill="1" applyAlignment="1">
      <alignment horizontal="left" vertical="top" wrapText="1"/>
    </xf>
    <xf numFmtId="0" fontId="1" fillId="0" borderId="0" xfId="0" applyFont="1" applyFill="1" applyAlignment="1">
      <alignment horizontal="center" vertical="top" wrapText="1"/>
    </xf>
    <xf numFmtId="0" fontId="0" fillId="0" borderId="0" xfId="0" applyFont="1" applyFill="1" applyAlignment="1">
      <alignment horizontal="center" vertical="top" wrapText="1"/>
    </xf>
    <xf numFmtId="0" fontId="1" fillId="0" borderId="0" xfId="0" applyFont="1" applyFill="1" applyAlignment="1">
      <alignment horizontal="left" wrapText="1"/>
    </xf>
    <xf numFmtId="0" fontId="2" fillId="0" borderId="0" xfId="42" applyNumberFormat="1" applyFont="1" applyFill="1" applyAlignment="1">
      <alignment horizontal="left"/>
    </xf>
    <xf numFmtId="49" fontId="2" fillId="0" borderId="0" xfId="0" applyNumberFormat="1" applyFont="1" applyFill="1" applyAlignment="1">
      <alignment horizontal="left" vertical="top"/>
    </xf>
    <xf numFmtId="49" fontId="1" fillId="0" borderId="0" xfId="0" applyNumberFormat="1" applyFont="1" applyFill="1" applyBorder="1" applyAlignment="1">
      <alignment horizontal="left" vertical="top"/>
    </xf>
    <xf numFmtId="49" fontId="0" fillId="0" borderId="0" xfId="0" applyNumberFormat="1" applyFill="1" applyAlignment="1">
      <alignment horizontal="left" vertical="top" indent="1"/>
    </xf>
    <xf numFmtId="0" fontId="20" fillId="0" borderId="0" xfId="0" applyFont="1" applyFill="1" applyAlignment="1">
      <alignment horizontal="left" vertical="top" wrapText="1"/>
    </xf>
    <xf numFmtId="0" fontId="1" fillId="0" borderId="0" xfId="0" applyFont="1" applyFill="1" applyAlignment="1">
      <alignment vertical="top"/>
    </xf>
    <xf numFmtId="0" fontId="0" fillId="0" borderId="0" xfId="0" applyFill="1" applyAlignment="1">
      <alignment/>
    </xf>
    <xf numFmtId="0" fontId="2" fillId="0" borderId="0" xfId="0" applyFont="1" applyFill="1" applyAlignment="1" applyProtection="1">
      <alignment horizontal="left" vertical="top" wrapText="1"/>
      <protection locked="0"/>
    </xf>
    <xf numFmtId="0" fontId="0" fillId="0" borderId="0" xfId="0" applyFill="1" applyAlignment="1">
      <alignment horizontal="center" wrapText="1"/>
    </xf>
    <xf numFmtId="0" fontId="0" fillId="0" borderId="0" xfId="0" applyFill="1" applyAlignment="1">
      <alignment horizontal="center" vertical="top" wrapText="1"/>
    </xf>
    <xf numFmtId="0" fontId="2" fillId="0" borderId="0" xfId="42" applyNumberFormat="1"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LewekoGroup-Conso2003"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11</xdr:row>
      <xdr:rowOff>104775</xdr:rowOff>
    </xdr:from>
    <xdr:to>
      <xdr:col>8</xdr:col>
      <xdr:colOff>57150</xdr:colOff>
      <xdr:row>11</xdr:row>
      <xdr:rowOff>114300</xdr:rowOff>
    </xdr:to>
    <xdr:sp>
      <xdr:nvSpPr>
        <xdr:cNvPr id="1" name="Line 3"/>
        <xdr:cNvSpPr>
          <a:spLocks/>
        </xdr:cNvSpPr>
      </xdr:nvSpPr>
      <xdr:spPr>
        <a:xfrm flipV="1">
          <a:off x="7134225" y="2409825"/>
          <a:ext cx="72390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11</xdr:row>
      <xdr:rowOff>133350</xdr:rowOff>
    </xdr:from>
    <xdr:to>
      <xdr:col>5</xdr:col>
      <xdr:colOff>695325</xdr:colOff>
      <xdr:row>11</xdr:row>
      <xdr:rowOff>133350</xdr:rowOff>
    </xdr:to>
    <xdr:sp>
      <xdr:nvSpPr>
        <xdr:cNvPr id="2" name="Line 4"/>
        <xdr:cNvSpPr>
          <a:spLocks/>
        </xdr:cNvSpPr>
      </xdr:nvSpPr>
      <xdr:spPr>
        <a:xfrm flipH="1">
          <a:off x="5372100" y="243840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142875</xdr:rowOff>
    </xdr:from>
    <xdr:to>
      <xdr:col>3</xdr:col>
      <xdr:colOff>200025</xdr:colOff>
      <xdr:row>10</xdr:row>
      <xdr:rowOff>142875</xdr:rowOff>
    </xdr:to>
    <xdr:sp>
      <xdr:nvSpPr>
        <xdr:cNvPr id="3" name="Line 10"/>
        <xdr:cNvSpPr>
          <a:spLocks/>
        </xdr:cNvSpPr>
      </xdr:nvSpPr>
      <xdr:spPr>
        <a:xfrm flipH="1">
          <a:off x="4029075" y="22383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10</xdr:row>
      <xdr:rowOff>133350</xdr:rowOff>
    </xdr:from>
    <xdr:to>
      <xdr:col>8</xdr:col>
      <xdr:colOff>47625</xdr:colOff>
      <xdr:row>10</xdr:row>
      <xdr:rowOff>133350</xdr:rowOff>
    </xdr:to>
    <xdr:sp>
      <xdr:nvSpPr>
        <xdr:cNvPr id="4" name="Line 11"/>
        <xdr:cNvSpPr>
          <a:spLocks/>
        </xdr:cNvSpPr>
      </xdr:nvSpPr>
      <xdr:spPr>
        <a:xfrm>
          <a:off x="7648575" y="2228850"/>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eweko%20-%20Interim%20Financial%20Report%20-%203Q%202009%20to%20Kian%20Wai%201-(nkw%20commented)i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
      <sheetName val="CF"/>
      <sheetName val="PG1"/>
      <sheetName val="PG2"/>
      <sheetName val="PG3"/>
      <sheetName val="PG4"/>
      <sheetName val="PG5"/>
      <sheetName val="PG6"/>
    </sheetNames>
    <sheetDataSet>
      <sheetData sheetId="1">
        <row r="42">
          <cell r="E42">
            <v>0</v>
          </cell>
          <cell r="F42">
            <v>1707</v>
          </cell>
          <cell r="H42">
            <v>1710</v>
          </cell>
          <cell r="I42">
            <v>6766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L68"/>
  <sheetViews>
    <sheetView tabSelected="1" zoomScale="80" zoomScaleNormal="80" zoomScalePageLayoutView="0" workbookViewId="0" topLeftCell="A1">
      <selection activeCell="A65" sqref="A1:F66"/>
    </sheetView>
  </sheetViews>
  <sheetFormatPr defaultColWidth="9.140625" defaultRowHeight="16.5" customHeight="1"/>
  <cols>
    <col min="1" max="1" width="7.28125" style="71" customWidth="1"/>
    <col min="2" max="2" width="36.00390625" style="71" bestFit="1" customWidth="1"/>
    <col min="3" max="3" width="23.57421875" style="71" customWidth="1"/>
    <col min="4" max="4" width="13.7109375" style="71" customWidth="1"/>
    <col min="5" max="5" width="15.140625" style="71" bestFit="1" customWidth="1"/>
    <col min="6" max="6" width="13.7109375" style="71" customWidth="1"/>
    <col min="7" max="7" width="10.8515625" style="71" customWidth="1"/>
    <col min="8" max="16384" width="9.140625" style="71" customWidth="1"/>
  </cols>
  <sheetData>
    <row r="1" spans="1:9" ht="16.5" customHeight="1">
      <c r="A1" s="214" t="s">
        <v>1</v>
      </c>
      <c r="B1" s="214"/>
      <c r="C1" s="214"/>
      <c r="D1" s="214"/>
      <c r="E1" s="214"/>
      <c r="F1" s="214"/>
      <c r="G1" s="25"/>
      <c r="H1" s="25"/>
      <c r="I1" s="25"/>
    </row>
    <row r="2" spans="1:9" ht="16.5" customHeight="1">
      <c r="A2" s="217" t="s">
        <v>2</v>
      </c>
      <c r="B2" s="217"/>
      <c r="C2" s="217"/>
      <c r="D2" s="217"/>
      <c r="E2" s="217"/>
      <c r="F2" s="217"/>
      <c r="G2" s="25"/>
      <c r="H2" s="25"/>
      <c r="I2" s="25"/>
    </row>
    <row r="3" spans="1:9" ht="16.5" customHeight="1">
      <c r="A3" s="218" t="s">
        <v>3</v>
      </c>
      <c r="B3" s="218"/>
      <c r="C3" s="218"/>
      <c r="D3" s="218"/>
      <c r="E3" s="218"/>
      <c r="F3" s="218"/>
      <c r="G3" s="2"/>
      <c r="H3" s="2"/>
      <c r="I3" s="2"/>
    </row>
    <row r="4" spans="1:9" ht="16.5" customHeight="1">
      <c r="A4" s="2"/>
      <c r="B4" s="2"/>
      <c r="C4" s="2"/>
      <c r="D4" s="2"/>
      <c r="E4" s="2"/>
      <c r="F4" s="2"/>
      <c r="G4" s="2"/>
      <c r="H4" s="2"/>
      <c r="I4" s="2"/>
    </row>
    <row r="5" spans="1:9" ht="16.5" customHeight="1">
      <c r="A5" s="1"/>
      <c r="B5" s="2"/>
      <c r="C5" s="2"/>
      <c r="D5" s="2"/>
      <c r="E5" s="2"/>
      <c r="F5" s="2"/>
      <c r="G5" s="2"/>
      <c r="H5" s="2"/>
      <c r="I5" s="2"/>
    </row>
    <row r="6" spans="1:9" ht="16.5" customHeight="1">
      <c r="A6" s="214" t="s">
        <v>4</v>
      </c>
      <c r="B6" s="214"/>
      <c r="C6" s="214"/>
      <c r="D6" s="214"/>
      <c r="E6" s="214"/>
      <c r="F6" s="214"/>
      <c r="G6" s="25"/>
      <c r="H6" s="25"/>
      <c r="I6" s="25"/>
    </row>
    <row r="7" spans="1:9" ht="16.5" customHeight="1">
      <c r="A7" s="214" t="s">
        <v>271</v>
      </c>
      <c r="B7" s="214"/>
      <c r="C7" s="214"/>
      <c r="D7" s="214"/>
      <c r="E7" s="214"/>
      <c r="F7" s="214"/>
      <c r="G7" s="25"/>
      <c r="H7" s="25"/>
      <c r="I7" s="25"/>
    </row>
    <row r="8" spans="1:9" ht="16.5" customHeight="1">
      <c r="A8" s="166"/>
      <c r="B8" s="167"/>
      <c r="C8" s="167"/>
      <c r="D8" s="168"/>
      <c r="E8" s="3"/>
      <c r="F8" s="3"/>
      <c r="G8" s="25"/>
      <c r="H8" s="25"/>
      <c r="I8" s="25"/>
    </row>
    <row r="9" spans="1:9" ht="16.5" customHeight="1">
      <c r="A9" s="169"/>
      <c r="B9" s="167"/>
      <c r="C9" s="167"/>
      <c r="D9" s="168"/>
      <c r="E9" s="61"/>
      <c r="F9" s="61"/>
      <c r="G9" s="25"/>
      <c r="H9" s="25"/>
      <c r="I9" s="25"/>
    </row>
    <row r="10" spans="1:9" ht="16.5" customHeight="1">
      <c r="A10" s="169"/>
      <c r="B10" s="167"/>
      <c r="C10" s="167"/>
      <c r="D10" s="168"/>
      <c r="E10" s="3" t="s">
        <v>5</v>
      </c>
      <c r="F10" s="73" t="s">
        <v>5</v>
      </c>
      <c r="G10" s="25"/>
      <c r="H10" s="25"/>
      <c r="I10" s="25"/>
    </row>
    <row r="11" spans="1:9" ht="16.5" customHeight="1">
      <c r="A11" s="169"/>
      <c r="B11" s="170"/>
      <c r="C11" s="152"/>
      <c r="D11" s="168"/>
      <c r="E11" s="3" t="s">
        <v>273</v>
      </c>
      <c r="F11" s="3" t="s">
        <v>174</v>
      </c>
      <c r="G11" s="25"/>
      <c r="H11" s="25"/>
      <c r="I11" s="25"/>
    </row>
    <row r="12" spans="1:9" ht="16.5" customHeight="1">
      <c r="A12" s="169"/>
      <c r="B12" s="170"/>
      <c r="C12" s="152"/>
      <c r="D12" s="168"/>
      <c r="E12" s="4" t="s">
        <v>6</v>
      </c>
      <c r="F12" s="5" t="s">
        <v>6</v>
      </c>
      <c r="G12" s="25"/>
      <c r="H12" s="25"/>
      <c r="I12" s="25"/>
    </row>
    <row r="13" spans="1:9" ht="16.5" customHeight="1">
      <c r="A13" s="169"/>
      <c r="B13" s="170"/>
      <c r="C13" s="152"/>
      <c r="D13" s="168"/>
      <c r="E13" s="5" t="s">
        <v>7</v>
      </c>
      <c r="F13" s="5" t="s">
        <v>8</v>
      </c>
      <c r="G13" s="25"/>
      <c r="H13" s="25"/>
      <c r="I13" s="25"/>
    </row>
    <row r="14" spans="1:9" ht="16.5" customHeight="1">
      <c r="A14" s="171" t="s">
        <v>130</v>
      </c>
      <c r="B14" s="170"/>
      <c r="C14" s="152"/>
      <c r="D14" s="168"/>
      <c r="E14" s="4"/>
      <c r="F14" s="5"/>
      <c r="G14" s="25"/>
      <c r="H14" s="25"/>
      <c r="I14" s="25"/>
    </row>
    <row r="15" spans="1:9" ht="16.5" customHeight="1">
      <c r="A15" s="169"/>
      <c r="B15" s="170"/>
      <c r="C15" s="152"/>
      <c r="D15" s="168"/>
      <c r="E15" s="3"/>
      <c r="F15" s="73"/>
      <c r="G15" s="25"/>
      <c r="H15" s="25"/>
      <c r="I15" s="25"/>
    </row>
    <row r="16" spans="1:9" ht="16.5" customHeight="1">
      <c r="A16" s="171" t="s">
        <v>131</v>
      </c>
      <c r="B16" s="169"/>
      <c r="C16" s="169"/>
      <c r="D16" s="168"/>
      <c r="E16" s="6"/>
      <c r="F16" s="6"/>
      <c r="G16" s="7"/>
      <c r="H16" s="7"/>
      <c r="I16" s="7"/>
    </row>
    <row r="17" spans="1:64" ht="16.5" customHeight="1">
      <c r="A17" s="172" t="s">
        <v>9</v>
      </c>
      <c r="B17" s="172"/>
      <c r="C17" s="172"/>
      <c r="D17" s="168"/>
      <c r="E17" s="96">
        <v>17977</v>
      </c>
      <c r="F17" s="96">
        <v>35878</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row>
    <row r="18" spans="1:64" ht="16.5" customHeight="1">
      <c r="A18" s="172" t="s">
        <v>228</v>
      </c>
      <c r="B18" s="172"/>
      <c r="C18" s="172"/>
      <c r="D18" s="168"/>
      <c r="E18" s="97">
        <v>0</v>
      </c>
      <c r="F18" s="97">
        <v>3921</v>
      </c>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row>
    <row r="19" spans="1:64" ht="16.5" customHeight="1">
      <c r="A19" s="172" t="s">
        <v>10</v>
      </c>
      <c r="B19" s="172"/>
      <c r="C19" s="172"/>
      <c r="D19" s="168"/>
      <c r="E19" s="97">
        <v>33900</v>
      </c>
      <c r="F19" s="97">
        <v>33900</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row>
    <row r="20" spans="1:64" ht="16.5" customHeight="1">
      <c r="A20" s="172" t="s">
        <v>132</v>
      </c>
      <c r="B20" s="172"/>
      <c r="C20" s="172"/>
      <c r="D20" s="168"/>
      <c r="E20" s="97">
        <v>2692</v>
      </c>
      <c r="F20" s="97">
        <v>2692</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row>
    <row r="21" spans="1:64" ht="16.5" customHeight="1">
      <c r="A21" s="172" t="s">
        <v>175</v>
      </c>
      <c r="B21" s="172"/>
      <c r="C21" s="172"/>
      <c r="D21" s="168"/>
      <c r="E21" s="97">
        <v>3430</v>
      </c>
      <c r="F21" s="97">
        <v>2420</v>
      </c>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16.5" customHeight="1">
      <c r="A22" s="173" t="s">
        <v>241</v>
      </c>
      <c r="B22" s="172"/>
      <c r="C22" s="172"/>
      <c r="D22" s="168"/>
      <c r="E22" s="97">
        <v>44815</v>
      </c>
      <c r="F22" s="97">
        <v>44815</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row>
    <row r="23" spans="1:64" ht="16.5" customHeight="1">
      <c r="A23" s="174" t="s">
        <v>134</v>
      </c>
      <c r="B23" s="174"/>
      <c r="C23" s="172"/>
      <c r="D23" s="168"/>
      <c r="E23" s="98">
        <f>SUM(E17:E22)</f>
        <v>102814</v>
      </c>
      <c r="F23" s="98">
        <f>SUM(F17:F22)</f>
        <v>123626</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row>
    <row r="24" spans="1:64" ht="16.5" customHeight="1">
      <c r="A24" s="172"/>
      <c r="B24" s="174"/>
      <c r="C24" s="172"/>
      <c r="D24" s="168"/>
      <c r="E24" s="114"/>
      <c r="F24" s="1"/>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row>
    <row r="25" spans="1:64" ht="16.5" customHeight="1">
      <c r="A25" s="174" t="s">
        <v>135</v>
      </c>
      <c r="B25" s="172"/>
      <c r="C25" s="172"/>
      <c r="D25" s="168"/>
      <c r="E25" s="115"/>
      <c r="F25" s="99"/>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row>
    <row r="26" spans="1:64" ht="16.5" customHeight="1">
      <c r="A26" s="172" t="s">
        <v>11</v>
      </c>
      <c r="B26" s="172"/>
      <c r="C26" s="172"/>
      <c r="D26" s="168"/>
      <c r="E26" s="96">
        <v>68437</v>
      </c>
      <c r="F26" s="96">
        <v>40127</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row>
    <row r="27" spans="1:64" ht="16.5" customHeight="1">
      <c r="A27" s="172" t="s">
        <v>133</v>
      </c>
      <c r="B27" s="172"/>
      <c r="C27" s="172"/>
      <c r="D27" s="168"/>
      <c r="E27" s="97">
        <v>60981</v>
      </c>
      <c r="F27" s="97">
        <v>47272</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row>
    <row r="28" spans="1:64" ht="16.5" customHeight="1">
      <c r="A28" s="172" t="s">
        <v>136</v>
      </c>
      <c r="B28" s="172"/>
      <c r="C28" s="172"/>
      <c r="D28" s="168"/>
      <c r="E28" s="97">
        <v>6325</v>
      </c>
      <c r="F28" s="97">
        <v>7239</v>
      </c>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row>
    <row r="29" spans="1:64" ht="16.5" customHeight="1">
      <c r="A29" s="172" t="s">
        <v>137</v>
      </c>
      <c r="B29" s="172"/>
      <c r="C29" s="172"/>
      <c r="D29" s="168"/>
      <c r="E29" s="97">
        <v>3397</v>
      </c>
      <c r="F29" s="97">
        <v>2105</v>
      </c>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row>
    <row r="30" spans="1:64" ht="16.5" customHeight="1">
      <c r="A30" s="172" t="s">
        <v>138</v>
      </c>
      <c r="B30" s="172"/>
      <c r="C30" s="172"/>
      <c r="D30" s="168"/>
      <c r="E30" s="102">
        <v>2334</v>
      </c>
      <c r="F30" s="102">
        <v>905</v>
      </c>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row>
    <row r="31" spans="1:64" ht="16.5" customHeight="1">
      <c r="A31" s="174" t="s">
        <v>139</v>
      </c>
      <c r="B31" s="172"/>
      <c r="C31" s="172"/>
      <c r="D31" s="168"/>
      <c r="E31" s="98">
        <f>SUM(E26:E30)</f>
        <v>141474</v>
      </c>
      <c r="F31" s="98">
        <f>SUM(F26:F30)</f>
        <v>97648</v>
      </c>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row>
    <row r="32" spans="1:64" ht="16.5" customHeight="1" thickBot="1">
      <c r="A32" s="174" t="s">
        <v>140</v>
      </c>
      <c r="B32" s="172"/>
      <c r="C32" s="172"/>
      <c r="D32" s="175"/>
      <c r="E32" s="100">
        <f>E23+E31</f>
        <v>244288</v>
      </c>
      <c r="F32" s="100">
        <f>F23+F31</f>
        <v>221274</v>
      </c>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row>
    <row r="33" spans="1:64" ht="16.5" customHeight="1" thickTop="1">
      <c r="A33" s="174"/>
      <c r="B33" s="172"/>
      <c r="C33" s="172"/>
      <c r="D33" s="175"/>
      <c r="E33" s="115"/>
      <c r="F33" s="99"/>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row>
    <row r="34" spans="1:64" ht="16.5" customHeight="1">
      <c r="A34" s="174" t="s">
        <v>141</v>
      </c>
      <c r="B34" s="172"/>
      <c r="C34" s="172"/>
      <c r="D34" s="175"/>
      <c r="E34" s="115"/>
      <c r="F34" s="99"/>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row>
    <row r="35" spans="1:64" ht="16.5" customHeight="1">
      <c r="A35" s="174"/>
      <c r="B35" s="172"/>
      <c r="C35" s="172"/>
      <c r="D35" s="175"/>
      <c r="E35" s="115"/>
      <c r="F35" s="99"/>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row>
    <row r="36" spans="1:6" ht="16.5" customHeight="1">
      <c r="A36" s="174" t="s">
        <v>142</v>
      </c>
      <c r="B36" s="172"/>
      <c r="C36" s="172"/>
      <c r="D36" s="168"/>
      <c r="E36" s="116"/>
      <c r="F36" s="101"/>
    </row>
    <row r="37" spans="1:6" ht="16.5" customHeight="1">
      <c r="A37" s="172" t="s">
        <v>18</v>
      </c>
      <c r="B37" s="172"/>
      <c r="C37" s="172"/>
      <c r="D37" s="168"/>
      <c r="E37" s="117">
        <f>'EQ'!D21</f>
        <v>120874</v>
      </c>
      <c r="F37" s="96">
        <v>120874</v>
      </c>
    </row>
    <row r="38" spans="1:6" ht="16.5" customHeight="1">
      <c r="A38" s="172" t="s">
        <v>19</v>
      </c>
      <c r="B38" s="172"/>
      <c r="C38" s="172"/>
      <c r="D38" s="168"/>
      <c r="E38" s="117">
        <f>'EQ'!H21</f>
        <v>4764</v>
      </c>
      <c r="F38" s="97">
        <v>4764</v>
      </c>
    </row>
    <row r="39" spans="1:6" ht="16.5" customHeight="1">
      <c r="A39" s="172" t="s">
        <v>143</v>
      </c>
      <c r="B39" s="172"/>
      <c r="C39" s="172"/>
      <c r="D39" s="168"/>
      <c r="E39" s="102">
        <f>+'EQ'!F21</f>
        <v>72487</v>
      </c>
      <c r="F39" s="102">
        <v>60426</v>
      </c>
    </row>
    <row r="40" spans="1:6" ht="16.5" customHeight="1">
      <c r="A40" s="174" t="s">
        <v>197</v>
      </c>
      <c r="B40" s="174"/>
      <c r="C40" s="174"/>
      <c r="D40" s="168"/>
      <c r="E40" s="117">
        <f>SUM(E37:E39)</f>
        <v>198125</v>
      </c>
      <c r="F40" s="97">
        <f>SUM(F37:F39)</f>
        <v>186064</v>
      </c>
    </row>
    <row r="41" spans="1:6" ht="16.5" customHeight="1">
      <c r="A41" s="174" t="s">
        <v>198</v>
      </c>
      <c r="B41" s="174"/>
      <c r="C41" s="172"/>
      <c r="D41" s="168"/>
      <c r="E41" s="117">
        <f>+'EQ'!J21</f>
        <v>8603</v>
      </c>
      <c r="F41" s="97">
        <v>0</v>
      </c>
    </row>
    <row r="42" spans="1:6" ht="16.5" customHeight="1">
      <c r="A42" s="174" t="s">
        <v>144</v>
      </c>
      <c r="B42" s="172"/>
      <c r="C42" s="172"/>
      <c r="D42" s="168"/>
      <c r="E42" s="98">
        <f>SUM(E40:E41)</f>
        <v>206728</v>
      </c>
      <c r="F42" s="98">
        <f>SUM(F40:F41)</f>
        <v>186064</v>
      </c>
    </row>
    <row r="43" spans="1:6" ht="16.5" customHeight="1">
      <c r="A43" s="172"/>
      <c r="B43" s="172"/>
      <c r="C43" s="172"/>
      <c r="D43" s="168"/>
      <c r="E43" s="115"/>
      <c r="F43" s="99"/>
    </row>
    <row r="44" spans="1:6" ht="16.5" customHeight="1">
      <c r="A44" s="174" t="s">
        <v>145</v>
      </c>
      <c r="B44" s="172"/>
      <c r="C44" s="172"/>
      <c r="D44" s="168"/>
      <c r="E44" s="115"/>
      <c r="F44" s="99"/>
    </row>
    <row r="45" spans="1:6" ht="16.5" customHeight="1">
      <c r="A45" s="172" t="s">
        <v>13</v>
      </c>
      <c r="B45" s="172"/>
      <c r="C45" s="172"/>
      <c r="D45" s="168"/>
      <c r="E45" s="96">
        <v>343</v>
      </c>
      <c r="F45" s="96">
        <v>467</v>
      </c>
    </row>
    <row r="46" spans="1:6" ht="16.5" customHeight="1">
      <c r="A46" s="172" t="s">
        <v>14</v>
      </c>
      <c r="B46" s="172"/>
      <c r="C46" s="172"/>
      <c r="D46" s="168"/>
      <c r="E46" s="97">
        <v>8747</v>
      </c>
      <c r="F46" s="97">
        <v>1107</v>
      </c>
    </row>
    <row r="47" spans="1:6" ht="16.5" customHeight="1">
      <c r="A47" s="172" t="s">
        <v>186</v>
      </c>
      <c r="B47" s="172"/>
      <c r="C47" s="172"/>
      <c r="D47" s="168"/>
      <c r="E47" s="97">
        <v>2250</v>
      </c>
      <c r="F47" s="97">
        <v>0</v>
      </c>
    </row>
    <row r="48" spans="1:6" ht="16.5" customHeight="1">
      <c r="A48" s="172" t="s">
        <v>16</v>
      </c>
      <c r="B48" s="172"/>
      <c r="C48" s="172"/>
      <c r="D48" s="168"/>
      <c r="E48" s="102">
        <v>8930</v>
      </c>
      <c r="F48" s="102">
        <v>9931</v>
      </c>
    </row>
    <row r="49" spans="1:6" ht="16.5" customHeight="1">
      <c r="A49" s="174" t="s">
        <v>146</v>
      </c>
      <c r="B49" s="172"/>
      <c r="C49" s="172"/>
      <c r="D49" s="168"/>
      <c r="E49" s="98">
        <f>SUM(E45:E48)</f>
        <v>20270</v>
      </c>
      <c r="F49" s="98">
        <f>SUM(F45:F48)</f>
        <v>11505</v>
      </c>
    </row>
    <row r="50" spans="1:6" ht="16.5" customHeight="1">
      <c r="A50" s="172"/>
      <c r="B50" s="172"/>
      <c r="C50" s="172"/>
      <c r="D50" s="168"/>
      <c r="E50" s="115"/>
      <c r="F50" s="99"/>
    </row>
    <row r="51" spans="1:64" ht="16.5" customHeight="1">
      <c r="A51" s="174" t="s">
        <v>147</v>
      </c>
      <c r="B51" s="174"/>
      <c r="C51" s="172"/>
      <c r="D51" s="168"/>
      <c r="E51" s="116"/>
      <c r="F51" s="101"/>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row>
    <row r="52" spans="1:64" ht="16.5" customHeight="1">
      <c r="A52" s="172" t="s">
        <v>148</v>
      </c>
      <c r="B52" s="172"/>
      <c r="C52" s="172"/>
      <c r="D52" s="168"/>
      <c r="E52" s="97">
        <v>5014</v>
      </c>
      <c r="F52" s="97">
        <v>4416</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row>
    <row r="53" spans="1:6" ht="16.5" customHeight="1">
      <c r="A53" s="172" t="s">
        <v>13</v>
      </c>
      <c r="B53" s="172"/>
      <c r="C53" s="172"/>
      <c r="D53" s="168"/>
      <c r="E53" s="97">
        <v>198</v>
      </c>
      <c r="F53" s="97">
        <v>196</v>
      </c>
    </row>
    <row r="54" spans="1:6" ht="16.5" customHeight="1">
      <c r="A54" s="172" t="s">
        <v>14</v>
      </c>
      <c r="B54" s="172"/>
      <c r="C54" s="172"/>
      <c r="D54" s="168"/>
      <c r="E54" s="97">
        <v>11174</v>
      </c>
      <c r="F54" s="97">
        <v>17977</v>
      </c>
    </row>
    <row r="55" spans="1:6" ht="16.5" customHeight="1">
      <c r="A55" s="172" t="s">
        <v>15</v>
      </c>
      <c r="B55" s="172"/>
      <c r="C55" s="172"/>
      <c r="D55" s="168"/>
      <c r="E55" s="97">
        <v>6</v>
      </c>
      <c r="F55" s="97">
        <v>593</v>
      </c>
    </row>
    <row r="56" spans="1:6" ht="16.5" customHeight="1">
      <c r="A56" s="172" t="s">
        <v>149</v>
      </c>
      <c r="B56" s="172"/>
      <c r="C56" s="172"/>
      <c r="D56" s="168"/>
      <c r="E56" s="97">
        <v>898</v>
      </c>
      <c r="F56" s="97">
        <v>523</v>
      </c>
    </row>
    <row r="57" spans="1:6" ht="16.5" customHeight="1">
      <c r="A57" s="174" t="s">
        <v>150</v>
      </c>
      <c r="B57" s="172"/>
      <c r="C57" s="172"/>
      <c r="D57" s="176"/>
      <c r="E57" s="98">
        <f>SUM(E52:E56)</f>
        <v>17290</v>
      </c>
      <c r="F57" s="98">
        <f>SUM(F52:F56)</f>
        <v>23705</v>
      </c>
    </row>
    <row r="58" spans="1:6" ht="16.5" customHeight="1">
      <c r="A58" s="174" t="s">
        <v>151</v>
      </c>
      <c r="B58" s="172"/>
      <c r="C58" s="172"/>
      <c r="D58" s="168"/>
      <c r="E58" s="99">
        <f>E49+E57</f>
        <v>37560</v>
      </c>
      <c r="F58" s="99">
        <f>F49+F57</f>
        <v>35210</v>
      </c>
    </row>
    <row r="59" spans="1:6" ht="16.5" customHeight="1" thickBot="1">
      <c r="A59" s="174" t="s">
        <v>152</v>
      </c>
      <c r="B59" s="172"/>
      <c r="C59" s="172"/>
      <c r="D59" s="168"/>
      <c r="E59" s="103">
        <f>E42+E58</f>
        <v>244288</v>
      </c>
      <c r="F59" s="103">
        <f>F42+F58</f>
        <v>221274</v>
      </c>
    </row>
    <row r="60" spans="1:6" ht="16.5" customHeight="1" thickTop="1">
      <c r="A60" s="168"/>
      <c r="B60" s="168"/>
      <c r="C60" s="168"/>
      <c r="D60" s="168"/>
      <c r="E60" s="47"/>
      <c r="F60" s="62"/>
    </row>
    <row r="61" spans="1:6" ht="16.5" customHeight="1">
      <c r="A61" s="172"/>
      <c r="B61" s="172"/>
      <c r="C61" s="172"/>
      <c r="D61" s="168"/>
      <c r="E61" s="114"/>
      <c r="F61" s="1"/>
    </row>
    <row r="62" spans="1:6" ht="16.5" customHeight="1" thickBot="1">
      <c r="A62" s="174" t="s">
        <v>188</v>
      </c>
      <c r="B62" s="174"/>
      <c r="C62" s="172"/>
      <c r="D62" s="168"/>
      <c r="E62" s="104">
        <f>E42/(E37/0.5)</f>
        <v>0.855138408590764</v>
      </c>
      <c r="F62" s="104">
        <f>F42/(F37/0.5)</f>
        <v>0.7696609692737892</v>
      </c>
    </row>
    <row r="63" spans="1:6" ht="16.5" customHeight="1" thickTop="1">
      <c r="A63" s="172"/>
      <c r="B63" s="172"/>
      <c r="C63" s="172"/>
      <c r="D63" s="172"/>
      <c r="E63" s="61"/>
      <c r="F63" s="9"/>
    </row>
    <row r="64" spans="1:6" ht="16.5" customHeight="1">
      <c r="A64" s="61"/>
      <c r="B64" s="61"/>
      <c r="C64" s="61"/>
      <c r="D64" s="61"/>
      <c r="E64" s="69"/>
      <c r="F64" s="61"/>
    </row>
    <row r="65" spans="1:6" ht="16.5" customHeight="1">
      <c r="A65" s="215" t="s">
        <v>20</v>
      </c>
      <c r="B65" s="216"/>
      <c r="C65" s="216"/>
      <c r="D65" s="216"/>
      <c r="E65" s="216"/>
      <c r="F65" s="216"/>
    </row>
    <row r="66" spans="1:6" ht="16.5" customHeight="1">
      <c r="A66" s="216"/>
      <c r="B66" s="216"/>
      <c r="C66" s="216"/>
      <c r="D66" s="216"/>
      <c r="E66" s="216"/>
      <c r="F66" s="216"/>
    </row>
    <row r="67" ht="16.5" customHeight="1">
      <c r="E67" s="201"/>
    </row>
    <row r="68" spans="5:6" ht="16.5" customHeight="1">
      <c r="E68" s="201">
        <f>+E59-E32</f>
        <v>0</v>
      </c>
      <c r="F68" s="201"/>
    </row>
  </sheetData>
  <sheetProtection/>
  <mergeCells count="6">
    <mergeCell ref="A7:F7"/>
    <mergeCell ref="A65:F66"/>
    <mergeCell ref="A1:F1"/>
    <mergeCell ref="A2:F2"/>
    <mergeCell ref="A3:F3"/>
    <mergeCell ref="A6:F6"/>
  </mergeCells>
  <printOptions/>
  <pageMargins left="0.75" right="0.75" top="1" bottom="1" header="0.5" footer="0.5"/>
  <pageSetup cellComments="asDisplayed" fitToHeight="1" fitToWidth="1" horizontalDpi="600" verticalDpi="600" orientation="portrait" paperSize="9" scale="66" r:id="rId1"/>
</worksheet>
</file>

<file path=xl/worksheets/sheet10.xml><?xml version="1.0" encoding="utf-8"?>
<worksheet xmlns="http://schemas.openxmlformats.org/spreadsheetml/2006/main" xmlns:r="http://schemas.openxmlformats.org/officeDocument/2006/relationships">
  <sheetPr>
    <pageSetUpPr fitToPage="1"/>
  </sheetPr>
  <dimension ref="A1:H71"/>
  <sheetViews>
    <sheetView zoomScale="80" zoomScaleNormal="80" zoomScalePageLayoutView="0" workbookViewId="0" topLeftCell="A1">
      <selection activeCell="G56" sqref="A1:G56"/>
    </sheetView>
  </sheetViews>
  <sheetFormatPr defaultColWidth="9.140625" defaultRowHeight="16.5" customHeight="1"/>
  <cols>
    <col min="1" max="1" width="8.7109375" style="46" customWidth="1"/>
    <col min="2" max="2" width="5.7109375" style="46" customWidth="1"/>
    <col min="3" max="3" width="74.57421875" style="46" customWidth="1"/>
    <col min="4" max="4" width="16.8515625" style="46" customWidth="1"/>
    <col min="5" max="5" width="18.00390625" style="46" customWidth="1"/>
    <col min="6" max="6" width="16.7109375" style="46" customWidth="1"/>
    <col min="7" max="7" width="18.28125" style="46" customWidth="1"/>
    <col min="8" max="16384" width="9.140625" style="46" customWidth="1"/>
  </cols>
  <sheetData>
    <row r="1" spans="1:5" ht="16.5" customHeight="1">
      <c r="A1" s="27" t="s">
        <v>127</v>
      </c>
      <c r="B1" s="35" t="s">
        <v>158</v>
      </c>
      <c r="C1" s="24"/>
      <c r="D1" s="24"/>
      <c r="E1" s="24"/>
    </row>
    <row r="2" spans="1:7" ht="16.5" customHeight="1">
      <c r="A2" s="27"/>
      <c r="B2" s="24"/>
      <c r="C2" s="24"/>
      <c r="D2" s="228" t="s">
        <v>235</v>
      </c>
      <c r="E2" s="242" t="s">
        <v>236</v>
      </c>
      <c r="F2" s="24"/>
      <c r="G2" s="24"/>
    </row>
    <row r="3" spans="1:8" ht="16.5" customHeight="1">
      <c r="A3" s="27"/>
      <c r="B3" s="24"/>
      <c r="C3" s="24"/>
      <c r="D3" s="230"/>
      <c r="E3" s="243"/>
      <c r="F3" s="24"/>
      <c r="G3" s="24"/>
      <c r="H3" s="24"/>
    </row>
    <row r="4" spans="1:8" ht="16.5" customHeight="1">
      <c r="A4" s="27"/>
      <c r="B4" s="24"/>
      <c r="C4" s="24"/>
      <c r="D4" s="253"/>
      <c r="E4" s="254"/>
      <c r="F4" s="24"/>
      <c r="G4" s="24"/>
      <c r="H4" s="24"/>
    </row>
    <row r="5" spans="1:8" ht="16.5" customHeight="1">
      <c r="A5" s="27"/>
      <c r="B5" s="24"/>
      <c r="C5" s="24"/>
      <c r="D5" s="4" t="s">
        <v>6</v>
      </c>
      <c r="E5" s="4" t="s">
        <v>6</v>
      </c>
      <c r="F5" s="2"/>
      <c r="G5" s="30"/>
      <c r="H5" s="24"/>
    </row>
    <row r="6" spans="1:8" ht="16.5" customHeight="1">
      <c r="A6" s="27"/>
      <c r="B6" s="231" t="s">
        <v>160</v>
      </c>
      <c r="C6" s="231"/>
      <c r="D6" s="2"/>
      <c r="E6" s="2"/>
      <c r="F6" s="2"/>
      <c r="G6" s="30"/>
      <c r="H6" s="10"/>
    </row>
    <row r="7" spans="1:7" ht="16.5" customHeight="1">
      <c r="A7" s="27"/>
      <c r="B7" s="231"/>
      <c r="C7" s="231"/>
      <c r="D7" s="13">
        <v>18</v>
      </c>
      <c r="E7" s="13">
        <v>54</v>
      </c>
      <c r="F7" s="2"/>
      <c r="G7" s="30"/>
    </row>
    <row r="8" spans="1:8" ht="16.5" customHeight="1">
      <c r="A8" s="27"/>
      <c r="B8" s="63"/>
      <c r="C8" s="63"/>
      <c r="D8" s="68"/>
      <c r="E8" s="68"/>
      <c r="F8" s="30"/>
      <c r="G8" s="30"/>
      <c r="H8" s="10"/>
    </row>
    <row r="9" spans="1:8" ht="16.5" customHeight="1">
      <c r="A9" s="27"/>
      <c r="B9" s="231" t="s">
        <v>159</v>
      </c>
      <c r="C9" s="231"/>
      <c r="D9" s="68"/>
      <c r="E9" s="68"/>
      <c r="F9" s="2"/>
      <c r="G9" s="30"/>
      <c r="H9" s="10"/>
    </row>
    <row r="10" spans="1:8" ht="16.5" customHeight="1">
      <c r="A10" s="27"/>
      <c r="B10" s="231"/>
      <c r="C10" s="231"/>
      <c r="D10" s="90">
        <v>0</v>
      </c>
      <c r="E10" s="90">
        <v>16</v>
      </c>
      <c r="F10" s="2"/>
      <c r="G10" s="30"/>
      <c r="H10" s="24"/>
    </row>
    <row r="11" spans="1:8" ht="16.5" customHeight="1">
      <c r="A11" s="27"/>
      <c r="B11" s="63"/>
      <c r="C11" s="63"/>
      <c r="D11" s="68"/>
      <c r="E11" s="68"/>
      <c r="F11" s="2"/>
      <c r="G11" s="30"/>
      <c r="H11" s="24"/>
    </row>
    <row r="12" spans="1:8" ht="16.5" customHeight="1">
      <c r="A12" s="27"/>
      <c r="B12" s="231" t="s">
        <v>0</v>
      </c>
      <c r="C12" s="231"/>
      <c r="D12" s="68"/>
      <c r="E12" s="68"/>
      <c r="F12" s="2"/>
      <c r="G12" s="30"/>
      <c r="H12" s="24"/>
    </row>
    <row r="13" spans="1:8" ht="16.5" customHeight="1">
      <c r="A13" s="27"/>
      <c r="B13" s="231"/>
      <c r="C13" s="231"/>
      <c r="D13" s="68"/>
      <c r="E13" s="68"/>
      <c r="F13" s="2"/>
      <c r="G13" s="30"/>
      <c r="H13" s="24"/>
    </row>
    <row r="14" spans="1:8" ht="16.5" customHeight="1">
      <c r="A14" s="27"/>
      <c r="B14" s="231"/>
      <c r="C14" s="231"/>
      <c r="D14" s="68"/>
      <c r="E14" s="68"/>
      <c r="F14" s="2"/>
      <c r="G14" s="30"/>
      <c r="H14" s="24"/>
    </row>
    <row r="15" spans="1:8" ht="16.5" customHeight="1">
      <c r="A15" s="27"/>
      <c r="B15" s="142" t="s">
        <v>325</v>
      </c>
      <c r="C15" s="63"/>
      <c r="D15" s="68">
        <v>37</v>
      </c>
      <c r="E15" s="68">
        <v>37</v>
      </c>
      <c r="F15" s="2"/>
      <c r="G15" s="30"/>
      <c r="H15" s="24"/>
    </row>
    <row r="16" spans="1:8" ht="16.5" customHeight="1">
      <c r="A16" s="27"/>
      <c r="B16" s="142" t="s">
        <v>255</v>
      </c>
      <c r="D16" s="68">
        <v>23</v>
      </c>
      <c r="E16" s="68">
        <v>88</v>
      </c>
      <c r="F16" s="2"/>
      <c r="G16" s="30"/>
      <c r="H16" s="24"/>
    </row>
    <row r="17" spans="1:8" ht="16.5" customHeight="1">
      <c r="A17" s="27"/>
      <c r="B17" s="142" t="s">
        <v>326</v>
      </c>
      <c r="D17" s="68">
        <v>20</v>
      </c>
      <c r="E17" s="68">
        <v>20</v>
      </c>
      <c r="F17" s="2"/>
      <c r="G17" s="30"/>
      <c r="H17" s="24"/>
    </row>
    <row r="18" spans="1:8" ht="16.5" customHeight="1">
      <c r="A18" s="27"/>
      <c r="B18" s="142" t="s">
        <v>327</v>
      </c>
      <c r="D18" s="68">
        <v>24</v>
      </c>
      <c r="E18" s="68">
        <v>24</v>
      </c>
      <c r="F18" s="2"/>
      <c r="G18" s="30"/>
      <c r="H18" s="24"/>
    </row>
    <row r="19" spans="1:8" ht="16.5" customHeight="1">
      <c r="A19" s="27"/>
      <c r="B19" s="63"/>
      <c r="C19" s="63"/>
      <c r="D19" s="68"/>
      <c r="E19" s="68"/>
      <c r="F19" s="2"/>
      <c r="G19" s="30"/>
      <c r="H19" s="24"/>
    </row>
    <row r="20" spans="1:8" ht="16.5" customHeight="1">
      <c r="A20" s="27"/>
      <c r="B20" s="231" t="s">
        <v>328</v>
      </c>
      <c r="C20" s="231"/>
      <c r="D20" s="68"/>
      <c r="E20" s="68"/>
      <c r="F20" s="2"/>
      <c r="G20" s="30"/>
      <c r="H20" s="24"/>
    </row>
    <row r="21" spans="1:8" ht="16.5" customHeight="1">
      <c r="A21" s="27"/>
      <c r="B21" s="231"/>
      <c r="C21" s="231"/>
      <c r="D21" s="68"/>
      <c r="E21" s="68"/>
      <c r="F21" s="2"/>
      <c r="G21" s="30"/>
      <c r="H21" s="24"/>
    </row>
    <row r="22" spans="1:8" ht="16.5" customHeight="1" thickBot="1">
      <c r="A22" s="27"/>
      <c r="B22" s="231"/>
      <c r="C22" s="231"/>
      <c r="D22" s="151">
        <v>250</v>
      </c>
      <c r="E22" s="151">
        <v>382</v>
      </c>
      <c r="F22" s="2"/>
      <c r="G22" s="30"/>
      <c r="H22" s="24"/>
    </row>
    <row r="23" spans="1:8" ht="16.5" customHeight="1" thickTop="1">
      <c r="A23" s="27"/>
      <c r="B23" s="63"/>
      <c r="C23" s="63"/>
      <c r="D23" s="68"/>
      <c r="E23" s="68"/>
      <c r="F23" s="2"/>
      <c r="G23" s="30"/>
      <c r="H23" s="24"/>
    </row>
    <row r="24" spans="1:5" ht="16.5" customHeight="1">
      <c r="A24" s="27" t="s">
        <v>218</v>
      </c>
      <c r="B24" s="35" t="s">
        <v>330</v>
      </c>
      <c r="C24" s="24"/>
      <c r="D24" s="24"/>
      <c r="E24" s="24"/>
    </row>
    <row r="25" spans="1:7" ht="16.5" customHeight="1">
      <c r="A25" s="27"/>
      <c r="B25" s="35"/>
      <c r="C25" s="24"/>
      <c r="D25" s="214" t="s">
        <v>22</v>
      </c>
      <c r="E25" s="214"/>
      <c r="F25" s="214" t="s">
        <v>230</v>
      </c>
      <c r="G25" s="214"/>
    </row>
    <row r="26" spans="1:7" ht="16.5" customHeight="1">
      <c r="A26" s="24"/>
      <c r="B26" s="24"/>
      <c r="C26" s="35"/>
      <c r="D26" s="228" t="s">
        <v>235</v>
      </c>
      <c r="E26" s="242" t="s">
        <v>262</v>
      </c>
      <c r="F26" s="228" t="s">
        <v>235</v>
      </c>
      <c r="G26" s="242" t="s">
        <v>263</v>
      </c>
    </row>
    <row r="27" spans="1:7" ht="16.5" customHeight="1">
      <c r="A27" s="24"/>
      <c r="B27" s="24"/>
      <c r="C27" s="35"/>
      <c r="D27" s="228"/>
      <c r="E27" s="242"/>
      <c r="F27" s="228"/>
      <c r="G27" s="242"/>
    </row>
    <row r="28" spans="1:7" ht="16.5" customHeight="1">
      <c r="A28" s="24"/>
      <c r="B28" s="24"/>
      <c r="C28" s="35"/>
      <c r="D28" s="230"/>
      <c r="E28" s="243"/>
      <c r="F28" s="230"/>
      <c r="G28" s="243"/>
    </row>
    <row r="29" spans="1:7" ht="16.5" customHeight="1">
      <c r="A29" s="24"/>
      <c r="B29" s="24"/>
      <c r="C29" s="35"/>
      <c r="D29" s="4" t="s">
        <v>6</v>
      </c>
      <c r="E29" s="4" t="s">
        <v>6</v>
      </c>
      <c r="F29" s="4" t="s">
        <v>6</v>
      </c>
      <c r="G29" s="4" t="s">
        <v>6</v>
      </c>
    </row>
    <row r="30" spans="1:5" ht="16.5" customHeight="1">
      <c r="A30" s="24"/>
      <c r="B30" s="24"/>
      <c r="C30" s="24"/>
      <c r="D30" s="2"/>
      <c r="E30" s="24"/>
    </row>
    <row r="31" spans="1:7" ht="16.5" customHeight="1">
      <c r="A31" s="24"/>
      <c r="B31" s="29" t="s">
        <v>291</v>
      </c>
      <c r="C31" s="29"/>
      <c r="D31" s="68">
        <f>D33-D32</f>
        <v>14553</v>
      </c>
      <c r="E31" s="68">
        <f>E33-E32</f>
        <v>-3391</v>
      </c>
      <c r="F31" s="68">
        <f>F33-F32</f>
        <v>10351</v>
      </c>
      <c r="G31" s="68">
        <f>G33-G32</f>
        <v>-5540</v>
      </c>
    </row>
    <row r="32" spans="1:7" ht="16.5" customHeight="1">
      <c r="A32" s="24"/>
      <c r="B32" s="25" t="s">
        <v>222</v>
      </c>
      <c r="C32" s="25"/>
      <c r="D32" s="161">
        <f>'[1]IS'!E42</f>
        <v>0</v>
      </c>
      <c r="E32" s="161">
        <f>'[1]IS'!F42</f>
        <v>1707</v>
      </c>
      <c r="F32" s="161">
        <f>'[1]IS'!H42</f>
        <v>1710</v>
      </c>
      <c r="G32" s="161">
        <f>'[1]IS'!I42</f>
        <v>6766</v>
      </c>
    </row>
    <row r="33" spans="1:7" ht="16.5" customHeight="1">
      <c r="A33" s="24"/>
      <c r="B33" s="25" t="s">
        <v>331</v>
      </c>
      <c r="C33" s="2"/>
      <c r="D33" s="194">
        <f>'IS'!E46</f>
        <v>14553</v>
      </c>
      <c r="E33" s="194">
        <f>'IS'!F46</f>
        <v>-1684</v>
      </c>
      <c r="F33" s="194">
        <f>'IS'!H46</f>
        <v>12061</v>
      </c>
      <c r="G33" s="194">
        <f>'IS'!I46</f>
        <v>1226</v>
      </c>
    </row>
    <row r="34" spans="1:7" ht="16.5" customHeight="1">
      <c r="A34" s="24"/>
      <c r="B34" s="24"/>
      <c r="C34" s="24"/>
      <c r="D34" s="2"/>
      <c r="E34" s="2"/>
      <c r="F34" s="2"/>
      <c r="G34" s="2"/>
    </row>
    <row r="35" spans="1:7" ht="16.5" customHeight="1">
      <c r="A35" s="24"/>
      <c r="B35" s="245" t="s">
        <v>118</v>
      </c>
      <c r="C35" s="245"/>
      <c r="D35" s="195">
        <f>'BS'!E37*2</f>
        <v>241748</v>
      </c>
      <c r="E35" s="195">
        <f>'BS'!E37*2</f>
        <v>241748</v>
      </c>
      <c r="F35" s="195">
        <f>'BS'!E37*2</f>
        <v>241748</v>
      </c>
      <c r="G35" s="195">
        <f>'BS'!E37*2</f>
        <v>241748</v>
      </c>
    </row>
    <row r="36" spans="1:7" ht="16.5" customHeight="1">
      <c r="A36" s="24"/>
      <c r="B36" s="162"/>
      <c r="C36" s="162"/>
      <c r="D36" s="157"/>
      <c r="E36" s="157"/>
      <c r="F36" s="157"/>
      <c r="G36" s="157"/>
    </row>
    <row r="37" spans="1:7" ht="16.5" customHeight="1">
      <c r="A37" s="24"/>
      <c r="B37" s="162"/>
      <c r="C37" s="162"/>
      <c r="D37" s="196" t="s">
        <v>270</v>
      </c>
      <c r="E37" s="196" t="s">
        <v>270</v>
      </c>
      <c r="F37" s="196" t="s">
        <v>270</v>
      </c>
      <c r="G37" s="196" t="s">
        <v>270</v>
      </c>
    </row>
    <row r="38" spans="1:7" ht="16.5" customHeight="1">
      <c r="A38" s="27"/>
      <c r="B38" s="255" t="s">
        <v>332</v>
      </c>
      <c r="C38" s="255"/>
      <c r="D38" s="163"/>
      <c r="E38" s="163"/>
      <c r="F38" s="163"/>
      <c r="G38" s="163"/>
    </row>
    <row r="39" spans="1:7" ht="16.5" customHeight="1">
      <c r="A39" s="27"/>
      <c r="B39" s="165" t="s">
        <v>291</v>
      </c>
      <c r="D39" s="163">
        <f>D31/D35%</f>
        <v>6.019905025067426</v>
      </c>
      <c r="E39" s="163">
        <f>E31/E35%</f>
        <v>-1.4027003325777256</v>
      </c>
      <c r="F39" s="163">
        <f>F31/F35%</f>
        <v>4.2817313897116005</v>
      </c>
      <c r="G39" s="163">
        <f>G31/G35%</f>
        <v>-2.2916425368565614</v>
      </c>
    </row>
    <row r="40" spans="1:7" ht="16.5" customHeight="1">
      <c r="A40" s="27"/>
      <c r="B40" s="165" t="s">
        <v>222</v>
      </c>
      <c r="D40" s="164">
        <f>D32/D35%</f>
        <v>0</v>
      </c>
      <c r="E40" s="164">
        <f>E32/E35%</f>
        <v>0.706107185995334</v>
      </c>
      <c r="F40" s="164">
        <f>F32/F35%</f>
        <v>0.7073481476578917</v>
      </c>
      <c r="G40" s="164">
        <f>G32/G35%</f>
        <v>2.7987822029551435</v>
      </c>
    </row>
    <row r="41" spans="1:7" ht="16.5" customHeight="1" thickBot="1">
      <c r="A41" s="27"/>
      <c r="B41" s="165" t="s">
        <v>292</v>
      </c>
      <c r="D41" s="135">
        <f>SUM(D39:D40)</f>
        <v>6.019905025067426</v>
      </c>
      <c r="E41" s="135">
        <f>SUM(E39:E40)</f>
        <v>-0.6965931465823917</v>
      </c>
      <c r="F41" s="135">
        <f>SUM(F39:F40)</f>
        <v>4.989079537369492</v>
      </c>
      <c r="G41" s="135">
        <f>SUM(G39:G40)</f>
        <v>0.5071396660985821</v>
      </c>
    </row>
    <row r="42" spans="1:5" ht="16.5" customHeight="1" thickTop="1">
      <c r="A42" s="27"/>
      <c r="B42" s="24"/>
      <c r="C42" s="24"/>
      <c r="D42" s="24"/>
      <c r="E42" s="24"/>
    </row>
    <row r="43" spans="1:6" ht="16.5" customHeight="1">
      <c r="A43" s="27" t="s">
        <v>305</v>
      </c>
      <c r="B43" s="28" t="s">
        <v>124</v>
      </c>
      <c r="C43" s="24"/>
      <c r="D43" s="24"/>
      <c r="E43" s="24"/>
      <c r="F43" s="2"/>
    </row>
    <row r="44" spans="1:6" ht="16.5" customHeight="1">
      <c r="A44" s="31"/>
      <c r="B44" s="29"/>
      <c r="C44" s="24"/>
      <c r="D44" s="24"/>
      <c r="E44" s="24"/>
      <c r="F44" s="2"/>
    </row>
    <row r="45" spans="1:6" ht="16.5" customHeight="1">
      <c r="A45" s="29"/>
      <c r="B45" s="231" t="s">
        <v>187</v>
      </c>
      <c r="C45" s="231"/>
      <c r="D45" s="231"/>
      <c r="E45" s="231"/>
      <c r="F45" s="2"/>
    </row>
    <row r="46" spans="1:6" ht="16.5" customHeight="1">
      <c r="A46" s="29"/>
      <c r="B46" s="63"/>
      <c r="C46" s="63"/>
      <c r="D46" s="63"/>
      <c r="E46" s="63"/>
      <c r="F46" s="2"/>
    </row>
    <row r="47" spans="1:5" ht="16.5" customHeight="1">
      <c r="A47" s="29"/>
      <c r="B47" s="63"/>
      <c r="C47" s="63"/>
      <c r="D47" s="63"/>
      <c r="E47" s="63"/>
    </row>
    <row r="48" spans="1:5" ht="16.5" customHeight="1">
      <c r="A48" s="24" t="s">
        <v>120</v>
      </c>
      <c r="B48" s="24"/>
      <c r="C48" s="24"/>
      <c r="D48" s="24"/>
      <c r="E48" s="24"/>
    </row>
    <row r="49" spans="1:5" ht="16.5" customHeight="1">
      <c r="A49" s="24"/>
      <c r="B49" s="24"/>
      <c r="C49" s="24"/>
      <c r="D49" s="24"/>
      <c r="E49" s="24"/>
    </row>
    <row r="50" spans="1:5" ht="16.5" customHeight="1">
      <c r="A50" s="24"/>
      <c r="B50" s="24"/>
      <c r="C50" s="24"/>
      <c r="D50" s="24"/>
      <c r="E50" s="24"/>
    </row>
    <row r="51" spans="1:5" ht="16.5" customHeight="1">
      <c r="A51" s="24"/>
      <c r="B51" s="24"/>
      <c r="C51" s="24"/>
      <c r="D51" s="24"/>
      <c r="E51" s="24"/>
    </row>
    <row r="52" spans="1:5" ht="16.5" customHeight="1">
      <c r="A52" s="24" t="s">
        <v>121</v>
      </c>
      <c r="B52" s="24"/>
      <c r="C52" s="24"/>
      <c r="D52" s="24"/>
      <c r="E52" s="24"/>
    </row>
    <row r="53" spans="1:5" ht="16.5" customHeight="1">
      <c r="A53" s="24" t="s">
        <v>122</v>
      </c>
      <c r="B53" s="24"/>
      <c r="C53" s="24"/>
      <c r="D53" s="24"/>
      <c r="E53" s="24"/>
    </row>
    <row r="54" spans="1:5" ht="16.5" customHeight="1">
      <c r="A54" s="24" t="s">
        <v>123</v>
      </c>
      <c r="B54" s="24"/>
      <c r="C54" s="24"/>
      <c r="D54" s="24"/>
      <c r="E54" s="24"/>
    </row>
    <row r="55" spans="1:5" ht="16.5" customHeight="1">
      <c r="A55" s="24"/>
      <c r="B55" s="24"/>
      <c r="C55" s="24"/>
      <c r="D55" s="24"/>
      <c r="E55" s="24"/>
    </row>
    <row r="56" spans="1:5" ht="16.5" customHeight="1">
      <c r="A56" s="152" t="s">
        <v>277</v>
      </c>
      <c r="B56" s="153"/>
      <c r="C56" s="24"/>
      <c r="D56" s="24"/>
      <c r="E56" s="24"/>
    </row>
    <row r="57" spans="1:5" ht="16.5" customHeight="1">
      <c r="A57" s="24"/>
      <c r="B57" s="24"/>
      <c r="C57" s="24"/>
      <c r="D57" s="24"/>
      <c r="E57" s="24"/>
    </row>
    <row r="58" spans="1:5" ht="16.5" customHeight="1">
      <c r="A58" s="24"/>
      <c r="B58" s="24"/>
      <c r="C58" s="24"/>
      <c r="D58" s="24"/>
      <c r="E58" s="24"/>
    </row>
    <row r="59" spans="1:5" ht="16.5" customHeight="1">
      <c r="A59" s="24"/>
      <c r="B59" s="24"/>
      <c r="C59" s="24"/>
      <c r="D59" s="24"/>
      <c r="E59" s="24"/>
    </row>
    <row r="60" spans="1:5" ht="16.5" customHeight="1">
      <c r="A60" s="24"/>
      <c r="B60" s="24"/>
      <c r="C60" s="24"/>
      <c r="D60" s="24"/>
      <c r="E60" s="24"/>
    </row>
    <row r="61" spans="1:5" ht="16.5" customHeight="1">
      <c r="A61" s="24"/>
      <c r="B61" s="24"/>
      <c r="C61" s="24"/>
      <c r="D61" s="24"/>
      <c r="E61" s="24"/>
    </row>
    <row r="62" spans="1:5" ht="16.5" customHeight="1">
      <c r="A62" s="24"/>
      <c r="B62" s="24"/>
      <c r="C62" s="24"/>
      <c r="D62" s="24"/>
      <c r="E62" s="24"/>
    </row>
    <row r="63" spans="1:5" ht="16.5" customHeight="1">
      <c r="A63" s="24"/>
      <c r="B63" s="24"/>
      <c r="C63" s="24"/>
      <c r="D63" s="24"/>
      <c r="E63" s="24"/>
    </row>
    <row r="64" spans="1:5" ht="16.5" customHeight="1">
      <c r="A64" s="24"/>
      <c r="B64" s="24"/>
      <c r="C64" s="24"/>
      <c r="D64" s="24"/>
      <c r="E64" s="24"/>
    </row>
    <row r="65" spans="1:5" ht="16.5" customHeight="1">
      <c r="A65" s="24"/>
      <c r="B65" s="24"/>
      <c r="C65" s="24"/>
      <c r="D65" s="24"/>
      <c r="E65" s="24"/>
    </row>
    <row r="66" spans="1:5" ht="16.5" customHeight="1">
      <c r="A66" s="24"/>
      <c r="B66" s="24"/>
      <c r="C66" s="24"/>
      <c r="D66" s="24"/>
      <c r="E66" s="24"/>
    </row>
    <row r="67" spans="1:5" ht="16.5" customHeight="1">
      <c r="A67" s="24"/>
      <c r="B67" s="24"/>
      <c r="C67" s="24"/>
      <c r="D67" s="24"/>
      <c r="E67" s="24"/>
    </row>
    <row r="68" spans="1:5" ht="16.5" customHeight="1">
      <c r="A68" s="24"/>
      <c r="B68" s="24"/>
      <c r="C68" s="24"/>
      <c r="D68" s="24"/>
      <c r="E68" s="24"/>
    </row>
    <row r="69" spans="1:5" ht="16.5" customHeight="1">
      <c r="A69" s="24"/>
      <c r="B69" s="24"/>
      <c r="C69" s="24"/>
      <c r="D69" s="24"/>
      <c r="E69" s="24"/>
    </row>
    <row r="70" spans="1:5" ht="16.5" customHeight="1">
      <c r="A70" s="24"/>
      <c r="B70" s="24"/>
      <c r="C70" s="24"/>
      <c r="D70" s="24"/>
      <c r="E70" s="24"/>
    </row>
    <row r="71" spans="1:5" ht="16.5" customHeight="1">
      <c r="A71" s="24"/>
      <c r="B71" s="24"/>
      <c r="C71" s="24"/>
      <c r="D71" s="24"/>
      <c r="E71" s="24"/>
    </row>
  </sheetData>
  <sheetProtection/>
  <mergeCells count="14">
    <mergeCell ref="D2:D4"/>
    <mergeCell ref="E2:E4"/>
    <mergeCell ref="B12:C14"/>
    <mergeCell ref="D25:E25"/>
    <mergeCell ref="F25:G25"/>
    <mergeCell ref="B20:C22"/>
    <mergeCell ref="B9:C10"/>
    <mergeCell ref="B6:C7"/>
    <mergeCell ref="G26:G28"/>
    <mergeCell ref="B35:C35"/>
    <mergeCell ref="B45:E45"/>
    <mergeCell ref="D26:D28"/>
    <mergeCell ref="E26:E28"/>
    <mergeCell ref="F26:F28"/>
  </mergeCells>
  <printOptions/>
  <pageMargins left="0.75" right="0.75" top="1" bottom="1" header="0.5" footer="0.5"/>
  <pageSetup cellComments="asDisplayed" fitToHeight="1" fitToWidth="1" horizontalDpi="600" verticalDpi="600" orientation="portrait" paperSize="9" scale="55" r:id="rId1"/>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zoomScale="80" zoomScaleNormal="80" zoomScalePageLayoutView="0" workbookViewId="0" topLeftCell="A1">
      <selection activeCell="A57" sqref="A1:I57"/>
    </sheetView>
  </sheetViews>
  <sheetFormatPr defaultColWidth="9.140625" defaultRowHeight="16.5" customHeight="1"/>
  <cols>
    <col min="1" max="1" width="5.8515625" style="67" customWidth="1"/>
    <col min="2" max="2" width="9.140625" style="67" customWidth="1"/>
    <col min="3" max="3" width="16.7109375" style="67" customWidth="1"/>
    <col min="4" max="4" width="39.8515625" style="67" customWidth="1"/>
    <col min="5" max="6" width="18.28125" style="67" customWidth="1"/>
    <col min="7" max="7" width="2.7109375" style="67" customWidth="1"/>
    <col min="8" max="9" width="18.28125" style="67" customWidth="1"/>
    <col min="10" max="10" width="16.140625" style="67" customWidth="1"/>
    <col min="11" max="16384" width="9.140625" style="67" customWidth="1"/>
  </cols>
  <sheetData>
    <row r="1" spans="1:9" ht="16.5" customHeight="1">
      <c r="A1" s="219" t="s">
        <v>1</v>
      </c>
      <c r="B1" s="219"/>
      <c r="C1" s="219"/>
      <c r="D1" s="219"/>
      <c r="E1" s="219"/>
      <c r="F1" s="219"/>
      <c r="G1" s="219"/>
      <c r="H1" s="219"/>
      <c r="I1" s="219"/>
    </row>
    <row r="2" spans="1:9" ht="16.5" customHeight="1">
      <c r="A2" s="220" t="s">
        <v>2</v>
      </c>
      <c r="B2" s="220"/>
      <c r="C2" s="220"/>
      <c r="D2" s="220"/>
      <c r="E2" s="220"/>
      <c r="F2" s="220"/>
      <c r="G2" s="220"/>
      <c r="H2" s="220"/>
      <c r="I2" s="220"/>
    </row>
    <row r="3" spans="1:9" ht="16.5" customHeight="1">
      <c r="A3" s="221" t="s">
        <v>3</v>
      </c>
      <c r="B3" s="221"/>
      <c r="C3" s="221"/>
      <c r="D3" s="221"/>
      <c r="E3" s="221"/>
      <c r="F3" s="221"/>
      <c r="G3" s="221"/>
      <c r="H3" s="221"/>
      <c r="I3" s="221"/>
    </row>
    <row r="4" spans="1:10" ht="16.5" customHeight="1">
      <c r="A4" s="105"/>
      <c r="B4" s="105"/>
      <c r="C4" s="105"/>
      <c r="D4" s="105"/>
      <c r="E4" s="105"/>
      <c r="F4" s="105"/>
      <c r="G4" s="105"/>
      <c r="H4" s="105"/>
      <c r="I4" s="105"/>
      <c r="J4" s="105"/>
    </row>
    <row r="5" spans="1:10" ht="16.5" customHeight="1">
      <c r="A5" s="105"/>
      <c r="B5" s="105"/>
      <c r="C5" s="105"/>
      <c r="D5" s="105"/>
      <c r="E5" s="105"/>
      <c r="F5" s="105"/>
      <c r="G5" s="105"/>
      <c r="H5" s="105"/>
      <c r="I5" s="105"/>
      <c r="J5" s="105"/>
    </row>
    <row r="6" spans="1:9" ht="16.5" customHeight="1">
      <c r="A6" s="219" t="s">
        <v>21</v>
      </c>
      <c r="B6" s="219"/>
      <c r="C6" s="219"/>
      <c r="D6" s="219"/>
      <c r="E6" s="219"/>
      <c r="F6" s="219"/>
      <c r="G6" s="219"/>
      <c r="H6" s="219"/>
      <c r="I6" s="219"/>
    </row>
    <row r="7" spans="1:9" ht="16.5" customHeight="1">
      <c r="A7" s="219" t="s">
        <v>272</v>
      </c>
      <c r="B7" s="219"/>
      <c r="C7" s="219"/>
      <c r="D7" s="219"/>
      <c r="E7" s="219"/>
      <c r="F7" s="219"/>
      <c r="G7" s="219"/>
      <c r="H7" s="219"/>
      <c r="I7" s="219"/>
    </row>
    <row r="8" spans="1:10" ht="16.5" customHeight="1">
      <c r="A8" s="220" t="s">
        <v>176</v>
      </c>
      <c r="B8" s="220"/>
      <c r="C8" s="220"/>
      <c r="D8" s="220"/>
      <c r="E8" s="220"/>
      <c r="F8" s="220"/>
      <c r="G8" s="220"/>
      <c r="H8" s="220"/>
      <c r="I8" s="220"/>
      <c r="J8" s="11"/>
    </row>
    <row r="9" spans="1:10" ht="16.5" customHeight="1">
      <c r="A9" s="66"/>
      <c r="B9" s="66"/>
      <c r="C9" s="66"/>
      <c r="D9" s="66"/>
      <c r="E9" s="66"/>
      <c r="F9" s="66"/>
      <c r="G9" s="66"/>
      <c r="H9" s="66"/>
      <c r="I9" s="66"/>
      <c r="J9" s="11"/>
    </row>
    <row r="10" spans="1:10" ht="16.5" customHeight="1">
      <c r="A10" s="177"/>
      <c r="B10" s="177"/>
      <c r="C10" s="177"/>
      <c r="D10" s="177"/>
      <c r="E10" s="10"/>
      <c r="F10" s="10"/>
      <c r="G10" s="10"/>
      <c r="H10" s="10"/>
      <c r="I10" s="10"/>
      <c r="J10" s="11"/>
    </row>
    <row r="11" spans="1:10" ht="16.5" customHeight="1">
      <c r="A11" s="177"/>
      <c r="B11" s="177"/>
      <c r="C11" s="177"/>
      <c r="D11" s="177"/>
      <c r="E11" s="219" t="s">
        <v>22</v>
      </c>
      <c r="F11" s="219"/>
      <c r="G11" s="10"/>
      <c r="H11" s="219" t="s">
        <v>23</v>
      </c>
      <c r="I11" s="219"/>
      <c r="J11" s="11"/>
    </row>
    <row r="12" spans="1:9" ht="16.5" customHeight="1">
      <c r="A12" s="179"/>
      <c r="B12" s="179"/>
      <c r="C12" s="168"/>
      <c r="D12" s="168"/>
      <c r="E12" s="65" t="s">
        <v>24</v>
      </c>
      <c r="F12" s="65" t="s">
        <v>25</v>
      </c>
      <c r="G12" s="65"/>
      <c r="H12" s="65" t="s">
        <v>24</v>
      </c>
      <c r="I12" s="65" t="s">
        <v>25</v>
      </c>
    </row>
    <row r="13" spans="1:9" ht="16.5" customHeight="1">
      <c r="A13" s="179"/>
      <c r="B13" s="179"/>
      <c r="C13" s="168"/>
      <c r="D13" s="168"/>
      <c r="E13" s="65" t="s">
        <v>26</v>
      </c>
      <c r="F13" s="65" t="s">
        <v>27</v>
      </c>
      <c r="G13" s="65"/>
      <c r="H13" s="65" t="s">
        <v>26</v>
      </c>
      <c r="I13" s="65" t="s">
        <v>27</v>
      </c>
    </row>
    <row r="14" spans="1:9" ht="16.5" customHeight="1">
      <c r="A14" s="152" t="s">
        <v>28</v>
      </c>
      <c r="B14" s="152"/>
      <c r="C14" s="168"/>
      <c r="D14" s="168"/>
      <c r="E14" s="65" t="s">
        <v>29</v>
      </c>
      <c r="F14" s="65" t="s">
        <v>29</v>
      </c>
      <c r="G14" s="65"/>
      <c r="H14" s="65" t="s">
        <v>30</v>
      </c>
      <c r="I14" s="65" t="s">
        <v>31</v>
      </c>
    </row>
    <row r="15" spans="1:9" ht="16.5" customHeight="1">
      <c r="A15" s="152"/>
      <c r="B15" s="152"/>
      <c r="C15" s="168"/>
      <c r="D15" s="168"/>
      <c r="E15" s="65" t="s">
        <v>273</v>
      </c>
      <c r="F15" s="65" t="s">
        <v>274</v>
      </c>
      <c r="G15" s="66"/>
      <c r="H15" s="65" t="s">
        <v>273</v>
      </c>
      <c r="I15" s="65" t="s">
        <v>274</v>
      </c>
    </row>
    <row r="16" spans="1:11" ht="16.5" customHeight="1">
      <c r="A16" s="180"/>
      <c r="B16" s="180"/>
      <c r="C16" s="168"/>
      <c r="D16" s="168"/>
      <c r="E16" s="66" t="s">
        <v>6</v>
      </c>
      <c r="F16" s="66" t="s">
        <v>6</v>
      </c>
      <c r="G16" s="66"/>
      <c r="H16" s="66" t="s">
        <v>6</v>
      </c>
      <c r="I16" s="66" t="s">
        <v>6</v>
      </c>
      <c r="K16" s="52"/>
    </row>
    <row r="17" spans="1:12" s="52" customFormat="1" ht="16.5" customHeight="1">
      <c r="A17" s="181" t="s">
        <v>220</v>
      </c>
      <c r="B17" s="180"/>
      <c r="C17" s="182"/>
      <c r="D17" s="182"/>
      <c r="E17" s="87"/>
      <c r="F17" s="87"/>
      <c r="G17" s="87"/>
      <c r="H17" s="87"/>
      <c r="I17" s="87"/>
      <c r="J17" s="67"/>
      <c r="L17" s="67"/>
    </row>
    <row r="18" spans="1:11" ht="16.5" customHeight="1">
      <c r="A18" s="179" t="s">
        <v>32</v>
      </c>
      <c r="B18" s="179"/>
      <c r="C18" s="168"/>
      <c r="D18" s="168"/>
      <c r="E18" s="10">
        <v>21775</v>
      </c>
      <c r="F18" s="10">
        <v>18428</v>
      </c>
      <c r="G18" s="10"/>
      <c r="H18" s="10">
        <v>53648</v>
      </c>
      <c r="I18" s="10">
        <v>65258</v>
      </c>
      <c r="K18" s="52"/>
    </row>
    <row r="19" spans="1:11" ht="16.5" customHeight="1">
      <c r="A19" s="179"/>
      <c r="B19" s="179"/>
      <c r="C19" s="168"/>
      <c r="D19" s="168"/>
      <c r="E19" s="10"/>
      <c r="F19" s="10"/>
      <c r="G19" s="10"/>
      <c r="H19" s="10"/>
      <c r="I19" s="10"/>
      <c r="K19" s="52"/>
    </row>
    <row r="20" spans="1:11" ht="16.5" customHeight="1">
      <c r="A20" s="183" t="s">
        <v>153</v>
      </c>
      <c r="B20" s="179"/>
      <c r="C20" s="168"/>
      <c r="D20" s="168"/>
      <c r="E20" s="10">
        <v>35</v>
      </c>
      <c r="F20" s="10">
        <v>1</v>
      </c>
      <c r="G20" s="10"/>
      <c r="H20" s="10">
        <v>50</v>
      </c>
      <c r="I20" s="10">
        <v>8</v>
      </c>
      <c r="K20" s="52"/>
    </row>
    <row r="21" spans="1:11" ht="16.5" customHeight="1">
      <c r="A21" s="183" t="s">
        <v>154</v>
      </c>
      <c r="B21" s="179"/>
      <c r="C21" s="168"/>
      <c r="D21" s="168"/>
      <c r="E21" s="10">
        <v>32</v>
      </c>
      <c r="F21" s="10">
        <v>208</v>
      </c>
      <c r="G21" s="10"/>
      <c r="H21" s="10">
        <v>-15</v>
      </c>
      <c r="I21" s="10">
        <v>393</v>
      </c>
      <c r="K21" s="52"/>
    </row>
    <row r="22" spans="1:11" ht="16.5" customHeight="1">
      <c r="A22" s="184" t="s">
        <v>33</v>
      </c>
      <c r="B22" s="179"/>
      <c r="C22" s="168"/>
      <c r="D22" s="168"/>
      <c r="E22" s="10">
        <v>-360</v>
      </c>
      <c r="F22" s="10">
        <v>8</v>
      </c>
      <c r="G22" s="10"/>
      <c r="H22" s="10">
        <v>-91</v>
      </c>
      <c r="I22" s="10">
        <v>23</v>
      </c>
      <c r="K22" s="52"/>
    </row>
    <row r="23" spans="1:11" ht="16.5" customHeight="1">
      <c r="A23" s="184" t="s">
        <v>306</v>
      </c>
      <c r="B23" s="179"/>
      <c r="C23" s="168"/>
      <c r="D23" s="168"/>
      <c r="E23" s="10">
        <v>14201</v>
      </c>
      <c r="F23" s="10">
        <v>0</v>
      </c>
      <c r="G23" s="10"/>
      <c r="H23" s="10">
        <v>14201</v>
      </c>
      <c r="I23" s="10">
        <v>0</v>
      </c>
      <c r="K23" s="52"/>
    </row>
    <row r="24" spans="1:11" ht="16.5" customHeight="1">
      <c r="A24" s="184" t="s">
        <v>164</v>
      </c>
      <c r="B24" s="179"/>
      <c r="C24" s="168"/>
      <c r="D24" s="168"/>
      <c r="E24" s="10">
        <v>0</v>
      </c>
      <c r="F24" s="10">
        <v>0</v>
      </c>
      <c r="G24" s="10"/>
      <c r="H24" s="10">
        <v>0</v>
      </c>
      <c r="I24" s="10">
        <v>-2</v>
      </c>
      <c r="K24" s="52"/>
    </row>
    <row r="25" spans="1:11" ht="16.5" customHeight="1">
      <c r="A25" s="184" t="s">
        <v>191</v>
      </c>
      <c r="B25" s="179"/>
      <c r="C25" s="168"/>
      <c r="D25" s="168"/>
      <c r="E25" s="10">
        <v>0</v>
      </c>
      <c r="F25" s="10">
        <v>0</v>
      </c>
      <c r="G25" s="10"/>
      <c r="H25" s="10">
        <v>509</v>
      </c>
      <c r="I25" s="10">
        <v>0</v>
      </c>
      <c r="K25" s="52"/>
    </row>
    <row r="26" spans="1:11" ht="16.5" customHeight="1">
      <c r="A26" s="179" t="s">
        <v>34</v>
      </c>
      <c r="B26" s="179"/>
      <c r="C26" s="168"/>
      <c r="D26" s="168"/>
      <c r="E26" s="10" t="s">
        <v>17</v>
      </c>
      <c r="F26" s="10"/>
      <c r="G26" s="10"/>
      <c r="H26" s="10" t="s">
        <v>17</v>
      </c>
      <c r="I26" s="10"/>
      <c r="K26" s="52"/>
    </row>
    <row r="27" spans="1:11" ht="16.5" customHeight="1">
      <c r="A27" s="185" t="s">
        <v>242</v>
      </c>
      <c r="B27" s="179"/>
      <c r="C27" s="168"/>
      <c r="D27" s="168"/>
      <c r="E27" s="10">
        <v>-1573</v>
      </c>
      <c r="F27" s="10">
        <v>1742</v>
      </c>
      <c r="G27" s="10"/>
      <c r="H27" s="10">
        <v>225</v>
      </c>
      <c r="I27" s="10">
        <v>1303</v>
      </c>
      <c r="K27" s="52"/>
    </row>
    <row r="28" spans="1:11" ht="16.5" customHeight="1">
      <c r="A28" s="179" t="s">
        <v>35</v>
      </c>
      <c r="B28" s="179"/>
      <c r="C28" s="168"/>
      <c r="D28" s="168"/>
      <c r="E28" s="10">
        <v>-8488</v>
      </c>
      <c r="F28" s="10">
        <v>-9415</v>
      </c>
      <c r="G28" s="10"/>
      <c r="H28" s="10">
        <v>-27085</v>
      </c>
      <c r="I28" s="10">
        <v>-20605</v>
      </c>
      <c r="K28" s="52"/>
    </row>
    <row r="29" spans="1:11" ht="16.5" customHeight="1">
      <c r="A29" s="179" t="s">
        <v>36</v>
      </c>
      <c r="B29" s="179"/>
      <c r="C29" s="168"/>
      <c r="D29" s="168"/>
      <c r="E29" s="10">
        <v>-5185</v>
      </c>
      <c r="F29" s="10">
        <v>-4635</v>
      </c>
      <c r="G29" s="10"/>
      <c r="H29" s="10">
        <v>-13781</v>
      </c>
      <c r="I29" s="10">
        <v>-31323</v>
      </c>
      <c r="K29" s="52"/>
    </row>
    <row r="30" spans="1:11" ht="16.5" customHeight="1">
      <c r="A30" s="179" t="s">
        <v>161</v>
      </c>
      <c r="B30" s="179"/>
      <c r="C30" s="168"/>
      <c r="D30" s="168"/>
      <c r="E30" s="10">
        <v>0</v>
      </c>
      <c r="F30" s="10">
        <v>-3818</v>
      </c>
      <c r="G30" s="10"/>
      <c r="H30" s="10">
        <v>0</v>
      </c>
      <c r="I30" s="10">
        <v>-4215</v>
      </c>
      <c r="K30" s="52"/>
    </row>
    <row r="31" spans="1:11" ht="16.5" customHeight="1">
      <c r="A31" s="183" t="s">
        <v>156</v>
      </c>
      <c r="B31" s="179"/>
      <c r="C31" s="168"/>
      <c r="D31" s="168"/>
      <c r="E31" s="10">
        <v>-2439</v>
      </c>
      <c r="F31" s="10">
        <v>-1595</v>
      </c>
      <c r="G31" s="10"/>
      <c r="H31" s="10">
        <f>-6697</f>
        <v>-6697</v>
      </c>
      <c r="I31" s="10">
        <v>-5228</v>
      </c>
      <c r="K31" s="52"/>
    </row>
    <row r="32" spans="1:11" ht="16.5" customHeight="1">
      <c r="A32" s="179" t="s">
        <v>37</v>
      </c>
      <c r="B32" s="179"/>
      <c r="C32" s="168"/>
      <c r="D32" s="168"/>
      <c r="E32" s="10">
        <v>-542</v>
      </c>
      <c r="F32" s="10">
        <v>-476</v>
      </c>
      <c r="G32" s="10"/>
      <c r="H32" s="10">
        <v>-1492</v>
      </c>
      <c r="I32" s="10">
        <v>-1423</v>
      </c>
      <c r="K32" s="52"/>
    </row>
    <row r="33" spans="1:11" ht="16.5" customHeight="1">
      <c r="A33" s="179" t="s">
        <v>278</v>
      </c>
      <c r="B33" s="179"/>
      <c r="C33" s="168"/>
      <c r="D33" s="168"/>
      <c r="E33" s="10">
        <v>0</v>
      </c>
      <c r="F33" s="10">
        <v>-1309</v>
      </c>
      <c r="G33" s="10"/>
      <c r="H33" s="10"/>
      <c r="I33" s="10">
        <v>-1309</v>
      </c>
      <c r="K33" s="52"/>
    </row>
    <row r="34" spans="1:11" ht="16.5" customHeight="1">
      <c r="A34" s="179" t="s">
        <v>38</v>
      </c>
      <c r="B34" s="179"/>
      <c r="C34" s="168"/>
      <c r="D34" s="168"/>
      <c r="E34" s="83">
        <v>-2063</v>
      </c>
      <c r="F34" s="83">
        <v>-3250</v>
      </c>
      <c r="G34" s="83"/>
      <c r="H34" s="83">
        <v>-8978</v>
      </c>
      <c r="I34" s="83">
        <v>-9394</v>
      </c>
      <c r="K34" s="52"/>
    </row>
    <row r="35" spans="1:11" ht="16.5" customHeight="1">
      <c r="A35" s="179" t="s">
        <v>307</v>
      </c>
      <c r="B35" s="179"/>
      <c r="C35" s="168"/>
      <c r="D35" s="168"/>
      <c r="E35" s="14">
        <f>SUM(E18:E34)</f>
        <v>15393</v>
      </c>
      <c r="F35" s="14">
        <f>SUM(F18:F34)</f>
        <v>-4111</v>
      </c>
      <c r="G35" s="14"/>
      <c r="H35" s="14">
        <f>SUM(H18:H34)</f>
        <v>10494</v>
      </c>
      <c r="I35" s="14">
        <f>SUM(I18:I34)</f>
        <v>-6514</v>
      </c>
      <c r="K35" s="52"/>
    </row>
    <row r="36" spans="1:11" ht="16.5" customHeight="1">
      <c r="A36" s="179" t="s">
        <v>39</v>
      </c>
      <c r="B36" s="179"/>
      <c r="C36" s="168"/>
      <c r="D36" s="168"/>
      <c r="E36" s="83">
        <v>-342</v>
      </c>
      <c r="F36" s="83">
        <v>-340</v>
      </c>
      <c r="G36" s="83"/>
      <c r="H36" s="83">
        <v>-978</v>
      </c>
      <c r="I36" s="83">
        <v>-804</v>
      </c>
      <c r="K36" s="52"/>
    </row>
    <row r="37" spans="1:11" ht="16.5" customHeight="1">
      <c r="A37" s="179" t="s">
        <v>179</v>
      </c>
      <c r="B37" s="179"/>
      <c r="C37" s="168"/>
      <c r="D37" s="168"/>
      <c r="E37" s="10">
        <f>SUM(E35:E36)</f>
        <v>15051</v>
      </c>
      <c r="F37" s="10">
        <f>SUM(F35:F36)</f>
        <v>-4451</v>
      </c>
      <c r="G37" s="10"/>
      <c r="H37" s="10">
        <f>SUM(H35:H36)</f>
        <v>9516</v>
      </c>
      <c r="I37" s="10">
        <f>SUM(I35:I36)</f>
        <v>-7318</v>
      </c>
      <c r="K37" s="52"/>
    </row>
    <row r="38" spans="1:11" ht="16.5" customHeight="1">
      <c r="A38" s="186" t="s">
        <v>308</v>
      </c>
      <c r="B38" s="179"/>
      <c r="C38" s="168"/>
      <c r="D38" s="168"/>
      <c r="E38" s="83">
        <v>-353</v>
      </c>
      <c r="F38" s="83">
        <v>1060</v>
      </c>
      <c r="G38" s="83"/>
      <c r="H38" s="83">
        <v>1055</v>
      </c>
      <c r="I38" s="83">
        <v>1778</v>
      </c>
      <c r="K38" s="52"/>
    </row>
    <row r="39" spans="1:12" s="52" customFormat="1" ht="16.5" customHeight="1">
      <c r="A39" s="179" t="s">
        <v>291</v>
      </c>
      <c r="B39" s="179"/>
      <c r="C39" s="182"/>
      <c r="D39" s="182"/>
      <c r="E39" s="84">
        <f>SUM(E37:E38)</f>
        <v>14698</v>
      </c>
      <c r="F39" s="84">
        <f>SUM(F37:F38)</f>
        <v>-3391</v>
      </c>
      <c r="G39" s="84"/>
      <c r="H39" s="84">
        <f>SUM(H37:H38)</f>
        <v>10571</v>
      </c>
      <c r="I39" s="84">
        <f>SUM(I37:I38)</f>
        <v>-5540</v>
      </c>
      <c r="J39" s="67"/>
      <c r="L39" s="67"/>
    </row>
    <row r="40" spans="1:12" s="52" customFormat="1" ht="16.5" customHeight="1">
      <c r="A40" s="179"/>
      <c r="B40" s="179"/>
      <c r="C40" s="182"/>
      <c r="D40" s="182"/>
      <c r="E40" s="14"/>
      <c r="F40" s="14"/>
      <c r="G40" s="14"/>
      <c r="H40" s="14"/>
      <c r="I40" s="14"/>
      <c r="J40" s="67"/>
      <c r="L40" s="67"/>
    </row>
    <row r="41" spans="1:12" s="52" customFormat="1" ht="16.5" customHeight="1">
      <c r="A41" s="181" t="s">
        <v>221</v>
      </c>
      <c r="B41" s="179"/>
      <c r="C41" s="182"/>
      <c r="D41" s="182"/>
      <c r="E41" s="14"/>
      <c r="F41" s="14"/>
      <c r="G41" s="14"/>
      <c r="H41" s="14"/>
      <c r="I41" s="14"/>
      <c r="J41" s="67"/>
      <c r="L41" s="67"/>
    </row>
    <row r="42" spans="1:12" s="52" customFormat="1" ht="16.5" customHeight="1">
      <c r="A42" s="179" t="s">
        <v>222</v>
      </c>
      <c r="B42" s="179"/>
      <c r="C42" s="182"/>
      <c r="D42" s="182"/>
      <c r="E42" s="83">
        <v>0</v>
      </c>
      <c r="F42" s="83">
        <v>1707</v>
      </c>
      <c r="G42" s="83"/>
      <c r="H42" s="83">
        <v>1710</v>
      </c>
      <c r="I42" s="83">
        <v>6766</v>
      </c>
      <c r="J42" s="67"/>
      <c r="L42" s="67"/>
    </row>
    <row r="43" spans="1:11" ht="16.5" customHeight="1" thickBot="1">
      <c r="A43" s="246" t="s">
        <v>292</v>
      </c>
      <c r="B43" s="246"/>
      <c r="C43" s="246"/>
      <c r="D43" s="246"/>
      <c r="E43" s="85">
        <f>SUM(E39:E42)</f>
        <v>14698</v>
      </c>
      <c r="F43" s="85">
        <f>SUM(F39:F42)</f>
        <v>-1684</v>
      </c>
      <c r="G43" s="85"/>
      <c r="H43" s="85">
        <f>SUM(H39:H42)</f>
        <v>12281</v>
      </c>
      <c r="I43" s="85">
        <f>SUM(I39:I42)</f>
        <v>1226</v>
      </c>
      <c r="K43" s="52"/>
    </row>
    <row r="44" spans="1:11" ht="16.5" customHeight="1" thickTop="1">
      <c r="A44" s="187"/>
      <c r="B44" s="187"/>
      <c r="C44" s="168"/>
      <c r="D44" s="168"/>
      <c r="E44" s="14"/>
      <c r="F44" s="14"/>
      <c r="G44" s="14"/>
      <c r="H44" s="14"/>
      <c r="I44" s="14"/>
      <c r="K44" s="52"/>
    </row>
    <row r="45" spans="1:11" ht="16.5" customHeight="1">
      <c r="A45" s="187" t="s">
        <v>237</v>
      </c>
      <c r="B45" s="187"/>
      <c r="C45" s="182"/>
      <c r="D45" s="168"/>
      <c r="E45" s="14"/>
      <c r="F45" s="14"/>
      <c r="G45" s="14"/>
      <c r="H45" s="14"/>
      <c r="I45" s="14"/>
      <c r="K45" s="52"/>
    </row>
    <row r="46" spans="1:11" ht="16.5" customHeight="1">
      <c r="A46" s="207" t="s">
        <v>238</v>
      </c>
      <c r="B46" s="187"/>
      <c r="C46" s="168"/>
      <c r="D46" s="168"/>
      <c r="E46" s="14">
        <f>E48-E47</f>
        <v>14553</v>
      </c>
      <c r="F46" s="14">
        <f>F48-F47</f>
        <v>-1684</v>
      </c>
      <c r="G46" s="14"/>
      <c r="H46" s="14">
        <f>H48-H47</f>
        <v>12061</v>
      </c>
      <c r="I46" s="14">
        <f>I48-I47</f>
        <v>1226</v>
      </c>
      <c r="K46" s="52"/>
    </row>
    <row r="47" spans="1:11" ht="16.5" customHeight="1">
      <c r="A47" s="207" t="s">
        <v>198</v>
      </c>
      <c r="B47" s="187"/>
      <c r="C47" s="168"/>
      <c r="D47" s="168"/>
      <c r="E47" s="14">
        <f>220-75</f>
        <v>145</v>
      </c>
      <c r="F47" s="14">
        <v>0</v>
      </c>
      <c r="G47" s="14"/>
      <c r="H47" s="14">
        <v>220</v>
      </c>
      <c r="I47" s="14">
        <v>0</v>
      </c>
      <c r="K47" s="52"/>
    </row>
    <row r="48" spans="1:11" ht="16.5" customHeight="1" thickBot="1">
      <c r="A48" s="187"/>
      <c r="B48" s="187"/>
      <c r="C48" s="168"/>
      <c r="D48" s="168"/>
      <c r="E48" s="131">
        <f>E43</f>
        <v>14698</v>
      </c>
      <c r="F48" s="131">
        <f>F43</f>
        <v>-1684</v>
      </c>
      <c r="G48" s="131"/>
      <c r="H48" s="131">
        <f>H43</f>
        <v>12281</v>
      </c>
      <c r="I48" s="131">
        <f>I43</f>
        <v>1226</v>
      </c>
      <c r="K48" s="52"/>
    </row>
    <row r="49" spans="1:11" ht="16.5" customHeight="1" thickTop="1">
      <c r="A49" s="187"/>
      <c r="B49" s="187"/>
      <c r="C49" s="168"/>
      <c r="D49" s="168"/>
      <c r="E49" s="14"/>
      <c r="F49" s="14"/>
      <c r="G49" s="14"/>
      <c r="H49" s="14"/>
      <c r="I49" s="14"/>
      <c r="K49" s="52"/>
    </row>
    <row r="50" spans="1:11" ht="16.5" customHeight="1">
      <c r="A50" s="247" t="s">
        <v>329</v>
      </c>
      <c r="B50" s="248"/>
      <c r="C50" s="248"/>
      <c r="D50" s="248"/>
      <c r="E50" s="14"/>
      <c r="F50" s="14"/>
      <c r="G50" s="14"/>
      <c r="H50" s="14"/>
      <c r="I50" s="14"/>
      <c r="K50" s="52"/>
    </row>
    <row r="51" spans="1:11" ht="16.5" customHeight="1">
      <c r="A51" s="188" t="s">
        <v>269</v>
      </c>
      <c r="B51" s="188"/>
      <c r="C51" s="188"/>
      <c r="D51" s="188"/>
      <c r="K51" s="52"/>
    </row>
    <row r="52" spans="1:11" ht="16.5" customHeight="1">
      <c r="A52" s="185" t="s">
        <v>291</v>
      </c>
      <c r="B52" s="207"/>
      <c r="C52" s="208"/>
      <c r="D52" s="207"/>
      <c r="E52" s="86">
        <f>(E39-E47)/('BS'!E37*2)*100</f>
        <v>6.019905025067426</v>
      </c>
      <c r="F52" s="86">
        <f>+F39/('BS'!F37*2)*100</f>
        <v>-1.4027003325777256</v>
      </c>
      <c r="G52" s="86"/>
      <c r="H52" s="86">
        <f>(H39-H47)/('BS'!E37*2)*100</f>
        <v>4.2817313897116005</v>
      </c>
      <c r="I52" s="86">
        <f>+I39/('BS'!F37*2)*100</f>
        <v>-2.2916425368565614</v>
      </c>
      <c r="K52" s="52"/>
    </row>
    <row r="53" spans="1:11" ht="16.5" customHeight="1">
      <c r="A53" s="185" t="s">
        <v>222</v>
      </c>
      <c r="B53" s="207"/>
      <c r="C53" s="208"/>
      <c r="D53" s="207"/>
      <c r="E53" s="86">
        <f>+E42/('BS'!E37*2)*100</f>
        <v>0</v>
      </c>
      <c r="F53" s="86">
        <f>+F42/('BS'!F37*2)*100</f>
        <v>0.706107185995334</v>
      </c>
      <c r="G53" s="86"/>
      <c r="H53" s="86">
        <f>+H42/('BS'!E37*2)*100</f>
        <v>0.7073481476578917</v>
      </c>
      <c r="I53" s="86">
        <f>+I42/('BS'!F37*2)*100</f>
        <v>2.7987822029551435</v>
      </c>
      <c r="K53" s="52"/>
    </row>
    <row r="54" spans="1:11" ht="16.5" customHeight="1" thickBot="1">
      <c r="A54" s="209" t="s">
        <v>292</v>
      </c>
      <c r="B54" s="207"/>
      <c r="C54" s="210"/>
      <c r="D54" s="207"/>
      <c r="E54" s="135">
        <f>SUM(E52:E53)</f>
        <v>6.019905025067426</v>
      </c>
      <c r="F54" s="135">
        <f>SUM(F52:F53)</f>
        <v>-0.6965931465823917</v>
      </c>
      <c r="G54" s="135"/>
      <c r="H54" s="135">
        <f>SUM(H52:H53)</f>
        <v>4.989079537369492</v>
      </c>
      <c r="I54" s="135">
        <f>SUM(I52:I53)</f>
        <v>0.5071396660985821</v>
      </c>
      <c r="K54" s="52"/>
    </row>
    <row r="55" spans="1:11" ht="16.5" customHeight="1" thickTop="1">
      <c r="A55" s="14"/>
      <c r="B55" s="14"/>
      <c r="C55" s="69"/>
      <c r="D55" s="14"/>
      <c r="E55" s="14"/>
      <c r="F55" s="14"/>
      <c r="G55" s="14"/>
      <c r="H55" s="14"/>
      <c r="I55" s="69"/>
      <c r="K55" s="52"/>
    </row>
    <row r="56" spans="1:11" ht="16.5" customHeight="1">
      <c r="A56" s="14"/>
      <c r="B56" s="14"/>
      <c r="C56" s="14"/>
      <c r="D56" s="14"/>
      <c r="E56" s="14"/>
      <c r="F56" s="14"/>
      <c r="G56" s="14"/>
      <c r="H56" s="14"/>
      <c r="I56" s="14"/>
      <c r="K56" s="52"/>
    </row>
    <row r="57" spans="1:11" ht="16.5" customHeight="1">
      <c r="A57" s="222" t="s">
        <v>40</v>
      </c>
      <c r="B57" s="222"/>
      <c r="C57" s="222"/>
      <c r="D57" s="222"/>
      <c r="E57" s="222"/>
      <c r="F57" s="222"/>
      <c r="G57" s="222"/>
      <c r="H57" s="222"/>
      <c r="I57" s="222"/>
      <c r="K57" s="52"/>
    </row>
    <row r="58" spans="1:9" ht="16.5" customHeight="1">
      <c r="A58" s="119"/>
      <c r="B58" s="119"/>
      <c r="C58" s="119"/>
      <c r="D58" s="119"/>
      <c r="E58" s="119"/>
      <c r="F58" s="119"/>
      <c r="G58" s="119"/>
      <c r="H58" s="119"/>
      <c r="I58" s="119"/>
    </row>
    <row r="59" spans="1:10" ht="16.5" customHeight="1">
      <c r="A59" s="15"/>
      <c r="B59" s="15"/>
      <c r="C59" s="15"/>
      <c r="D59" s="15"/>
      <c r="E59" s="15"/>
      <c r="F59" s="15"/>
      <c r="G59" s="15"/>
      <c r="H59" s="15"/>
      <c r="I59" s="15"/>
      <c r="J59" s="15"/>
    </row>
    <row r="60" spans="1:10" ht="16.5" customHeight="1">
      <c r="A60" s="15"/>
      <c r="B60" s="15"/>
      <c r="C60" s="15"/>
      <c r="D60" s="15"/>
      <c r="E60" s="15"/>
      <c r="F60" s="15"/>
      <c r="G60" s="15"/>
      <c r="H60" s="15"/>
      <c r="I60" s="15"/>
      <c r="J60" s="15"/>
    </row>
    <row r="61" spans="1:10" ht="16.5" customHeight="1">
      <c r="A61" s="15"/>
      <c r="B61" s="15"/>
      <c r="C61" s="15"/>
      <c r="D61" s="15"/>
      <c r="E61" s="15"/>
      <c r="F61" s="15"/>
      <c r="G61" s="15"/>
      <c r="H61" s="15"/>
      <c r="I61" s="15"/>
      <c r="J61" s="15"/>
    </row>
    <row r="62" spans="1:10" ht="16.5" customHeight="1">
      <c r="A62" s="15"/>
      <c r="B62" s="15"/>
      <c r="C62" s="15"/>
      <c r="D62" s="15"/>
      <c r="E62" s="15"/>
      <c r="F62" s="15"/>
      <c r="G62" s="15"/>
      <c r="H62" s="15"/>
      <c r="I62" s="15"/>
      <c r="J62" s="15"/>
    </row>
    <row r="63" spans="2:10" ht="16.5" customHeight="1">
      <c r="B63" s="10"/>
      <c r="C63" s="52"/>
      <c r="D63" s="52"/>
      <c r="E63" s="15"/>
      <c r="F63" s="15"/>
      <c r="G63" s="15"/>
      <c r="H63" s="15"/>
      <c r="I63" s="15"/>
      <c r="J63" s="15"/>
    </row>
    <row r="64" spans="2:4" ht="16.5" customHeight="1">
      <c r="B64" s="10"/>
      <c r="C64" s="52"/>
      <c r="D64" s="52"/>
    </row>
  </sheetData>
  <sheetProtection/>
  <mergeCells count="9">
    <mergeCell ref="A1:I1"/>
    <mergeCell ref="A2:I2"/>
    <mergeCell ref="A3:I3"/>
    <mergeCell ref="A6:I6"/>
    <mergeCell ref="A57:I57"/>
    <mergeCell ref="A7:I7"/>
    <mergeCell ref="E11:F11"/>
    <mergeCell ref="H11:I11"/>
    <mergeCell ref="A8:I8"/>
  </mergeCells>
  <printOptions/>
  <pageMargins left="0.75" right="0.75" top="1" bottom="1" header="0.5" footer="0.5"/>
  <pageSetup cellComments="asDisplayed" fitToHeight="1" fitToWidth="1" horizontalDpi="600" verticalDpi="600" orientation="portrait" paperSize="9" scale="59" r:id="rId1"/>
</worksheet>
</file>

<file path=xl/worksheets/sheet3.xml><?xml version="1.0" encoding="utf-8"?>
<worksheet xmlns="http://schemas.openxmlformats.org/spreadsheetml/2006/main" xmlns:r="http://schemas.openxmlformats.org/officeDocument/2006/relationships">
  <sheetPr>
    <pageSetUpPr fitToPage="1"/>
  </sheetPr>
  <dimension ref="A1:Q34"/>
  <sheetViews>
    <sheetView zoomScale="80" zoomScaleNormal="80" zoomScalePageLayoutView="0" workbookViewId="0" topLeftCell="A1">
      <selection activeCell="A33" sqref="A1:L33"/>
    </sheetView>
  </sheetViews>
  <sheetFormatPr defaultColWidth="9.140625" defaultRowHeight="16.5" customHeight="1"/>
  <cols>
    <col min="1" max="1" width="5.8515625" style="46" customWidth="1"/>
    <col min="2" max="2" width="1.57421875" style="46" customWidth="1"/>
    <col min="3" max="3" width="53.00390625" style="46" customWidth="1"/>
    <col min="4" max="4" width="14.140625" style="46" customWidth="1"/>
    <col min="5" max="5" width="5.7109375" style="46" customWidth="1"/>
    <col min="6" max="6" width="18.8515625" style="46" customWidth="1"/>
    <col min="7" max="7" width="5.7109375" style="46" customWidth="1"/>
    <col min="8" max="8" width="12.140625" style="46" customWidth="1"/>
    <col min="9" max="9" width="5.7109375" style="46" customWidth="1"/>
    <col min="10" max="10" width="12.140625" style="46" customWidth="1"/>
    <col min="11" max="11" width="5.7109375" style="46" customWidth="1"/>
    <col min="12" max="12" width="13.00390625" style="46" customWidth="1"/>
    <col min="13" max="13" width="6.00390625" style="46" customWidth="1"/>
    <col min="14" max="14" width="10.00390625" style="46" bestFit="1" customWidth="1"/>
    <col min="15" max="16384" width="9.140625" style="46" customWidth="1"/>
  </cols>
  <sheetData>
    <row r="1" spans="1:14" ht="16.5" customHeight="1">
      <c r="A1" s="214" t="s">
        <v>1</v>
      </c>
      <c r="B1" s="214"/>
      <c r="C1" s="214"/>
      <c r="D1" s="214"/>
      <c r="E1" s="214"/>
      <c r="F1" s="214"/>
      <c r="G1" s="214"/>
      <c r="H1" s="214"/>
      <c r="I1" s="214"/>
      <c r="J1" s="214"/>
      <c r="K1" s="214"/>
      <c r="L1" s="214"/>
      <c r="M1" s="17"/>
      <c r="N1" s="17"/>
    </row>
    <row r="2" spans="1:14" ht="16.5" customHeight="1">
      <c r="A2" s="217" t="s">
        <v>2</v>
      </c>
      <c r="B2" s="217"/>
      <c r="C2" s="217"/>
      <c r="D2" s="217"/>
      <c r="E2" s="217"/>
      <c r="F2" s="217"/>
      <c r="G2" s="217"/>
      <c r="H2" s="217"/>
      <c r="I2" s="217"/>
      <c r="J2" s="217"/>
      <c r="K2" s="217"/>
      <c r="L2" s="217"/>
      <c r="M2" s="17"/>
      <c r="N2" s="17"/>
    </row>
    <row r="3" spans="1:14" ht="16.5" customHeight="1">
      <c r="A3" s="218" t="s">
        <v>3</v>
      </c>
      <c r="B3" s="218"/>
      <c r="C3" s="218"/>
      <c r="D3" s="218"/>
      <c r="E3" s="218"/>
      <c r="F3" s="218"/>
      <c r="G3" s="218"/>
      <c r="H3" s="218"/>
      <c r="I3" s="218"/>
      <c r="J3" s="218"/>
      <c r="K3" s="218"/>
      <c r="L3" s="218"/>
      <c r="M3" s="17"/>
      <c r="N3" s="17"/>
    </row>
    <row r="4" spans="1:14" ht="16.5" customHeight="1">
      <c r="A4" s="45"/>
      <c r="B4" s="45"/>
      <c r="C4" s="45"/>
      <c r="D4" s="45"/>
      <c r="E4" s="45"/>
      <c r="F4" s="45"/>
      <c r="G4" s="45"/>
      <c r="H4" s="45"/>
      <c r="I4" s="45"/>
      <c r="J4" s="45"/>
      <c r="K4" s="45"/>
      <c r="L4" s="45"/>
      <c r="M4" s="17"/>
      <c r="N4" s="17"/>
    </row>
    <row r="5" spans="1:14" ht="16.5" customHeight="1">
      <c r="A5" s="45"/>
      <c r="B5" s="45"/>
      <c r="C5" s="45"/>
      <c r="D5" s="45"/>
      <c r="E5" s="45"/>
      <c r="F5" s="45"/>
      <c r="G5" s="45"/>
      <c r="H5" s="45"/>
      <c r="I5" s="45"/>
      <c r="J5" s="45"/>
      <c r="K5" s="45"/>
      <c r="L5" s="45"/>
      <c r="M5" s="17"/>
      <c r="N5" s="17"/>
    </row>
    <row r="6" spans="1:14" ht="16.5" customHeight="1">
      <c r="A6" s="214" t="s">
        <v>41</v>
      </c>
      <c r="B6" s="214"/>
      <c r="C6" s="214"/>
      <c r="D6" s="214"/>
      <c r="E6" s="214"/>
      <c r="F6" s="214"/>
      <c r="G6" s="214"/>
      <c r="H6" s="214"/>
      <c r="I6" s="214"/>
      <c r="J6" s="214"/>
      <c r="K6" s="214"/>
      <c r="L6" s="214"/>
      <c r="M6" s="17"/>
      <c r="N6" s="17"/>
    </row>
    <row r="7" spans="1:14" ht="16.5" customHeight="1">
      <c r="A7" s="214" t="s">
        <v>272</v>
      </c>
      <c r="B7" s="214"/>
      <c r="C7" s="214"/>
      <c r="D7" s="214"/>
      <c r="E7" s="214"/>
      <c r="F7" s="214"/>
      <c r="G7" s="214"/>
      <c r="H7" s="214"/>
      <c r="I7" s="214"/>
      <c r="J7" s="214"/>
      <c r="K7" s="214"/>
      <c r="L7" s="214"/>
      <c r="M7" s="17"/>
      <c r="N7" s="17"/>
    </row>
    <row r="8" spans="1:17" ht="16.5" customHeight="1">
      <c r="A8" s="217" t="s">
        <v>176</v>
      </c>
      <c r="B8" s="217"/>
      <c r="C8" s="217"/>
      <c r="D8" s="217"/>
      <c r="E8" s="217"/>
      <c r="F8" s="217"/>
      <c r="G8" s="217"/>
      <c r="H8" s="217"/>
      <c r="I8" s="217"/>
      <c r="J8" s="217"/>
      <c r="K8" s="217"/>
      <c r="L8" s="217"/>
      <c r="M8" s="3"/>
      <c r="N8" s="3"/>
      <c r="O8" s="3"/>
      <c r="P8" s="3"/>
      <c r="Q8" s="3"/>
    </row>
    <row r="9" spans="1:17" ht="16.5" customHeight="1">
      <c r="A9" s="4"/>
      <c r="B9" s="4"/>
      <c r="C9" s="4"/>
      <c r="D9" s="4"/>
      <c r="E9" s="4"/>
      <c r="F9" s="4"/>
      <c r="G9" s="4"/>
      <c r="H9" s="4"/>
      <c r="I9" s="4"/>
      <c r="J9" s="4"/>
      <c r="K9" s="4"/>
      <c r="L9" s="4"/>
      <c r="M9" s="3"/>
      <c r="N9" s="3"/>
      <c r="O9" s="3"/>
      <c r="P9" s="3"/>
      <c r="Q9" s="3"/>
    </row>
    <row r="10" spans="1:17" ht="16.5" customHeight="1">
      <c r="A10" s="4"/>
      <c r="B10" s="4"/>
      <c r="C10" s="4"/>
      <c r="D10" s="4"/>
      <c r="E10" s="4"/>
      <c r="F10" s="4"/>
      <c r="G10" s="4"/>
      <c r="H10" s="4"/>
      <c r="I10" s="4"/>
      <c r="J10" s="4"/>
      <c r="K10" s="4"/>
      <c r="L10" s="4"/>
      <c r="M10" s="3"/>
      <c r="N10" s="3"/>
      <c r="O10" s="3"/>
      <c r="P10" s="3"/>
      <c r="Q10" s="3"/>
    </row>
    <row r="11" spans="1:14" ht="16.5" customHeight="1">
      <c r="A11" s="186"/>
      <c r="B11" s="186"/>
      <c r="C11" s="189"/>
      <c r="D11" s="224" t="s">
        <v>199</v>
      </c>
      <c r="E11" s="225"/>
      <c r="F11" s="225"/>
      <c r="G11" s="225"/>
      <c r="H11" s="225"/>
      <c r="I11" s="18"/>
      <c r="J11" s="18"/>
      <c r="K11" s="18"/>
      <c r="L11" s="18"/>
      <c r="M11" s="17"/>
      <c r="N11" s="17"/>
    </row>
    <row r="12" spans="1:14" ht="16.5" customHeight="1">
      <c r="A12" s="186"/>
      <c r="B12" s="186"/>
      <c r="C12" s="186"/>
      <c r="D12" s="16"/>
      <c r="E12" s="16"/>
      <c r="F12" s="223" t="s">
        <v>42</v>
      </c>
      <c r="G12" s="223"/>
      <c r="H12" s="223"/>
      <c r="I12" s="124"/>
      <c r="J12" s="16"/>
      <c r="K12" s="124"/>
      <c r="L12" s="16"/>
      <c r="M12" s="48"/>
      <c r="N12" s="50"/>
    </row>
    <row r="13" spans="1:13" ht="16.5" customHeight="1">
      <c r="A13" s="190"/>
      <c r="B13" s="190"/>
      <c r="C13" s="190"/>
      <c r="D13" s="49" t="s">
        <v>43</v>
      </c>
      <c r="E13" s="49"/>
      <c r="F13" s="49"/>
      <c r="G13" s="49"/>
      <c r="H13" s="49" t="s">
        <v>43</v>
      </c>
      <c r="I13" s="49"/>
      <c r="J13" s="49" t="s">
        <v>180</v>
      </c>
      <c r="K13" s="49"/>
      <c r="L13" s="49"/>
      <c r="M13" s="16"/>
    </row>
    <row r="14" spans="1:13" ht="16.5" customHeight="1">
      <c r="A14" s="190"/>
      <c r="B14" s="190"/>
      <c r="C14" s="190"/>
      <c r="D14" s="49" t="s">
        <v>44</v>
      </c>
      <c r="E14" s="49"/>
      <c r="F14" s="49" t="s">
        <v>157</v>
      </c>
      <c r="G14" s="49"/>
      <c r="H14" s="49" t="s">
        <v>45</v>
      </c>
      <c r="I14" s="49"/>
      <c r="J14" s="49" t="s">
        <v>181</v>
      </c>
      <c r="K14" s="49"/>
      <c r="L14" s="49" t="s">
        <v>46</v>
      </c>
      <c r="M14" s="16"/>
    </row>
    <row r="15" spans="1:13" ht="16.5" customHeight="1">
      <c r="A15" s="190"/>
      <c r="B15" s="190"/>
      <c r="C15" s="190"/>
      <c r="D15" s="16" t="s">
        <v>6</v>
      </c>
      <c r="E15" s="16"/>
      <c r="F15" s="16" t="s">
        <v>6</v>
      </c>
      <c r="G15" s="16"/>
      <c r="H15" s="16" t="s">
        <v>6</v>
      </c>
      <c r="I15" s="16"/>
      <c r="J15" s="16" t="s">
        <v>6</v>
      </c>
      <c r="K15" s="16"/>
      <c r="L15" s="16" t="s">
        <v>6</v>
      </c>
      <c r="M15" s="16"/>
    </row>
    <row r="16" spans="1:13" ht="16.5" customHeight="1">
      <c r="A16" s="191" t="s">
        <v>178</v>
      </c>
      <c r="B16" s="191"/>
      <c r="C16" s="192"/>
      <c r="D16" s="18"/>
      <c r="E16" s="18"/>
      <c r="F16" s="18"/>
      <c r="G16" s="17"/>
      <c r="H16" s="18"/>
      <c r="I16" s="18"/>
      <c r="J16" s="18"/>
      <c r="K16" s="18"/>
      <c r="L16" s="18"/>
      <c r="M16" s="17"/>
    </row>
    <row r="17" spans="1:13" ht="16.5" customHeight="1">
      <c r="A17" s="191"/>
      <c r="B17" s="191"/>
      <c r="C17" s="186"/>
      <c r="D17" s="18"/>
      <c r="E17" s="18"/>
      <c r="F17" s="18"/>
      <c r="G17" s="17"/>
      <c r="H17" s="18"/>
      <c r="I17" s="18"/>
      <c r="J17" s="18"/>
      <c r="K17" s="18"/>
      <c r="L17" s="18"/>
      <c r="M17" s="17"/>
    </row>
    <row r="18" spans="1:13" ht="16.5" customHeight="1">
      <c r="A18" s="189" t="s">
        <v>177</v>
      </c>
      <c r="B18" s="189"/>
      <c r="C18" s="189"/>
      <c r="D18" s="94">
        <f>'BS'!F37</f>
        <v>120874</v>
      </c>
      <c r="E18" s="94"/>
      <c r="F18" s="94">
        <f>'BS'!F39</f>
        <v>60426</v>
      </c>
      <c r="G18" s="21"/>
      <c r="H18" s="94">
        <f>'BS'!F38</f>
        <v>4764</v>
      </c>
      <c r="I18" s="94"/>
      <c r="J18" s="94">
        <v>0</v>
      </c>
      <c r="K18" s="94"/>
      <c r="L18" s="94">
        <f>SUM(D18:J18)</f>
        <v>186064</v>
      </c>
      <c r="M18" s="17"/>
    </row>
    <row r="19" spans="1:13" ht="16.5" customHeight="1">
      <c r="A19" s="186" t="s">
        <v>243</v>
      </c>
      <c r="B19" s="189"/>
      <c r="C19" s="189"/>
      <c r="D19" s="94">
        <v>0</v>
      </c>
      <c r="E19" s="94"/>
      <c r="F19" s="94">
        <v>0</v>
      </c>
      <c r="G19" s="21"/>
      <c r="H19" s="94">
        <v>0</v>
      </c>
      <c r="I19" s="94"/>
      <c r="J19" s="94">
        <v>8383</v>
      </c>
      <c r="K19" s="94"/>
      <c r="L19" s="94">
        <f>SUM(D19:J19)</f>
        <v>8383</v>
      </c>
      <c r="M19" s="17"/>
    </row>
    <row r="20" spans="1:13" ht="16.5" customHeight="1">
      <c r="A20" s="186" t="s">
        <v>194</v>
      </c>
      <c r="B20" s="186"/>
      <c r="C20" s="186"/>
      <c r="D20" s="94">
        <v>0</v>
      </c>
      <c r="E20" s="94"/>
      <c r="F20" s="94">
        <f>+'IS'!H46</f>
        <v>12061</v>
      </c>
      <c r="G20" s="94"/>
      <c r="H20" s="94">
        <v>0</v>
      </c>
      <c r="I20" s="94"/>
      <c r="J20" s="94">
        <f>'IS'!H47</f>
        <v>220</v>
      </c>
      <c r="K20" s="94"/>
      <c r="L20" s="94">
        <f>SUM(D20:J20)</f>
        <v>12281</v>
      </c>
      <c r="M20" s="17"/>
    </row>
    <row r="21" spans="1:13" ht="16.5" customHeight="1" thickBot="1">
      <c r="A21" s="189" t="s">
        <v>275</v>
      </c>
      <c r="B21" s="189"/>
      <c r="C21" s="186"/>
      <c r="D21" s="93">
        <f>SUM(D18:D20)</f>
        <v>120874</v>
      </c>
      <c r="E21" s="93"/>
      <c r="F21" s="93">
        <f>SUM(F18:F20)</f>
        <v>72487</v>
      </c>
      <c r="G21" s="95"/>
      <c r="H21" s="93">
        <f>SUM(H18:H20)</f>
        <v>4764</v>
      </c>
      <c r="I21" s="93"/>
      <c r="J21" s="93">
        <f>SUM(J18:J20)</f>
        <v>8603</v>
      </c>
      <c r="K21" s="93"/>
      <c r="L21" s="93">
        <f>SUM(D21:J21)</f>
        <v>206728</v>
      </c>
      <c r="M21" s="17"/>
    </row>
    <row r="22" spans="1:13" ht="16.5" customHeight="1" thickTop="1">
      <c r="A22" s="186"/>
      <c r="B22" s="186"/>
      <c r="C22" s="186"/>
      <c r="D22" s="94"/>
      <c r="E22" s="94"/>
      <c r="F22" s="94"/>
      <c r="G22" s="88"/>
      <c r="H22" s="94"/>
      <c r="I22" s="94"/>
      <c r="J22" s="94"/>
      <c r="K22" s="94"/>
      <c r="L22" s="94"/>
      <c r="M22" s="17"/>
    </row>
    <row r="23" spans="1:13" ht="16.5" customHeight="1">
      <c r="A23" s="186"/>
      <c r="B23" s="186"/>
      <c r="C23" s="193"/>
      <c r="D23" s="47"/>
      <c r="E23" s="47"/>
      <c r="F23" s="200"/>
      <c r="G23" s="47"/>
      <c r="H23" s="47"/>
      <c r="I23" s="47"/>
      <c r="J23" s="47"/>
      <c r="K23" s="47"/>
      <c r="L23" s="94"/>
      <c r="M23" s="17"/>
    </row>
    <row r="24" spans="1:13" ht="16.5" customHeight="1">
      <c r="A24" s="197" t="s">
        <v>279</v>
      </c>
      <c r="B24" s="198"/>
      <c r="C24" s="199"/>
      <c r="D24" s="18"/>
      <c r="E24" s="18"/>
      <c r="F24" s="18"/>
      <c r="G24" s="17"/>
      <c r="H24" s="18"/>
      <c r="I24" s="17"/>
      <c r="J24" s="18"/>
      <c r="K24" s="94"/>
      <c r="L24" s="94"/>
      <c r="M24" s="17"/>
    </row>
    <row r="25" spans="1:13" ht="16.5" customHeight="1">
      <c r="A25" s="198"/>
      <c r="B25" s="198"/>
      <c r="C25" s="48"/>
      <c r="D25" s="18"/>
      <c r="E25" s="18"/>
      <c r="F25" s="18"/>
      <c r="G25" s="17"/>
      <c r="H25" s="18"/>
      <c r="I25" s="17"/>
      <c r="J25" s="18"/>
      <c r="K25" s="89"/>
      <c r="L25" s="89"/>
      <c r="M25" s="17"/>
    </row>
    <row r="26" spans="1:13" ht="16.5" customHeight="1">
      <c r="A26" s="211" t="s">
        <v>162</v>
      </c>
      <c r="B26" s="211"/>
      <c r="C26" s="211"/>
      <c r="D26" s="94">
        <v>115118</v>
      </c>
      <c r="E26" s="94"/>
      <c r="F26" s="94">
        <v>71185</v>
      </c>
      <c r="G26" s="21"/>
      <c r="H26" s="94">
        <v>4926</v>
      </c>
      <c r="I26" s="21"/>
      <c r="J26" s="94">
        <v>0</v>
      </c>
      <c r="K26" s="18"/>
      <c r="L26" s="94">
        <f>SUM(D26:J26)</f>
        <v>191229</v>
      </c>
      <c r="M26" s="17"/>
    </row>
    <row r="27" spans="1:13" ht="16.5" customHeight="1">
      <c r="A27" s="212" t="s">
        <v>280</v>
      </c>
      <c r="B27" s="211"/>
      <c r="C27" s="211"/>
      <c r="D27" s="94">
        <v>5756</v>
      </c>
      <c r="E27" s="94"/>
      <c r="F27" s="94">
        <v>-5756</v>
      </c>
      <c r="G27" s="21"/>
      <c r="H27" s="94">
        <v>0</v>
      </c>
      <c r="I27" s="21"/>
      <c r="J27" s="94">
        <v>0</v>
      </c>
      <c r="K27" s="18"/>
      <c r="L27" s="94">
        <f>SUM(D27:J27)</f>
        <v>0</v>
      </c>
      <c r="M27" s="17"/>
    </row>
    <row r="28" spans="1:13" ht="16.5" customHeight="1">
      <c r="A28" s="212" t="s">
        <v>281</v>
      </c>
      <c r="B28" s="211"/>
      <c r="C28" s="211"/>
      <c r="D28" s="94">
        <v>0</v>
      </c>
      <c r="E28" s="94"/>
      <c r="F28" s="94">
        <v>0</v>
      </c>
      <c r="G28" s="21"/>
      <c r="H28" s="94">
        <v>-156</v>
      </c>
      <c r="I28" s="21"/>
      <c r="J28" s="94">
        <v>0</v>
      </c>
      <c r="L28" s="94">
        <f>SUM(D28:J28)</f>
        <v>-156</v>
      </c>
      <c r="M28" s="17"/>
    </row>
    <row r="29" spans="1:13" ht="16.5" customHeight="1">
      <c r="A29" s="212" t="s">
        <v>194</v>
      </c>
      <c r="B29" s="212"/>
      <c r="C29" s="212"/>
      <c r="D29" s="94">
        <v>0</v>
      </c>
      <c r="E29" s="94"/>
      <c r="F29" s="94">
        <v>1226</v>
      </c>
      <c r="G29" s="94"/>
      <c r="H29" s="94">
        <v>0</v>
      </c>
      <c r="I29" s="94"/>
      <c r="J29" s="94">
        <v>0</v>
      </c>
      <c r="K29" s="64"/>
      <c r="L29" s="94">
        <f>SUM(D29:J29)</f>
        <v>1226</v>
      </c>
      <c r="M29" s="17"/>
    </row>
    <row r="30" spans="1:13" ht="16.5" customHeight="1" thickBot="1">
      <c r="A30" s="211" t="s">
        <v>276</v>
      </c>
      <c r="B30" s="211"/>
      <c r="C30" s="212"/>
      <c r="D30" s="93">
        <f>SUM(D26:D29)</f>
        <v>120874</v>
      </c>
      <c r="E30" s="93"/>
      <c r="F30" s="93">
        <f>SUM(F26:F29)</f>
        <v>66655</v>
      </c>
      <c r="G30" s="95"/>
      <c r="H30" s="93">
        <f>SUM(H26:H29)</f>
        <v>4770</v>
      </c>
      <c r="I30" s="95"/>
      <c r="J30" s="93">
        <f>SUM(J26:J29)</f>
        <v>0</v>
      </c>
      <c r="K30" s="106"/>
      <c r="L30" s="93">
        <f>SUM(D30:J30)</f>
        <v>192299</v>
      </c>
      <c r="M30" s="17"/>
    </row>
    <row r="31" spans="1:13" ht="16.5" customHeight="1" thickTop="1">
      <c r="A31" s="43"/>
      <c r="B31" s="43"/>
      <c r="C31" s="17"/>
      <c r="D31" s="89"/>
      <c r="E31" s="89"/>
      <c r="F31" s="89"/>
      <c r="G31" s="88"/>
      <c r="H31" s="89"/>
      <c r="I31" s="88"/>
      <c r="J31" s="89"/>
      <c r="K31" s="64"/>
      <c r="L31" s="64"/>
      <c r="M31" s="17"/>
    </row>
    <row r="32" spans="1:13" ht="16.5" customHeight="1">
      <c r="A32" s="43"/>
      <c r="B32" s="43"/>
      <c r="C32" s="17"/>
      <c r="D32" s="89"/>
      <c r="E32" s="89"/>
      <c r="F32" s="89"/>
      <c r="G32" s="88"/>
      <c r="H32" s="89"/>
      <c r="I32" s="88"/>
      <c r="J32" s="89"/>
      <c r="K32" s="64"/>
      <c r="L32" s="64"/>
      <c r="M32" s="17"/>
    </row>
    <row r="33" spans="1:14" ht="16.5" customHeight="1">
      <c r="A33" s="215" t="s">
        <v>47</v>
      </c>
      <c r="B33" s="215"/>
      <c r="C33" s="215"/>
      <c r="D33" s="215"/>
      <c r="E33" s="215"/>
      <c r="F33" s="215"/>
      <c r="G33" s="215"/>
      <c r="H33" s="215"/>
      <c r="I33" s="215"/>
      <c r="J33" s="215"/>
      <c r="K33" s="215"/>
      <c r="L33" s="215"/>
      <c r="M33" s="51"/>
      <c r="N33" s="17"/>
    </row>
    <row r="34" spans="1:14" ht="16.5" customHeight="1">
      <c r="A34" s="130"/>
      <c r="B34" s="130"/>
      <c r="C34" s="130"/>
      <c r="D34" s="130"/>
      <c r="E34" s="130"/>
      <c r="F34" s="130"/>
      <c r="G34" s="130"/>
      <c r="H34" s="130"/>
      <c r="I34" s="130"/>
      <c r="J34" s="130"/>
      <c r="K34" s="130"/>
      <c r="L34" s="130"/>
      <c r="M34" s="17"/>
      <c r="N34" s="17"/>
    </row>
  </sheetData>
  <sheetProtection/>
  <mergeCells count="9">
    <mergeCell ref="A33:L33"/>
    <mergeCell ref="A7:L7"/>
    <mergeCell ref="F12:H12"/>
    <mergeCell ref="A1:L1"/>
    <mergeCell ref="A2:L2"/>
    <mergeCell ref="A3:L3"/>
    <mergeCell ref="A6:L6"/>
    <mergeCell ref="A8:L8"/>
    <mergeCell ref="D11:H11"/>
  </mergeCells>
  <printOptions/>
  <pageMargins left="0.75" right="0.75" top="1" bottom="1" header="0.5" footer="0.5"/>
  <pageSetup cellComments="asDisplayed" fitToHeight="1" fitToWidth="1" horizontalDpi="600" verticalDpi="600" orientation="landscape" paperSize="9" scale="8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38"/>
  <sheetViews>
    <sheetView zoomScale="80" zoomScaleNormal="80" zoomScalePageLayoutView="0" workbookViewId="0" topLeftCell="A1">
      <selection activeCell="A35" sqref="A1:E36"/>
    </sheetView>
  </sheetViews>
  <sheetFormatPr defaultColWidth="9.140625" defaultRowHeight="12.75"/>
  <cols>
    <col min="1" max="1" width="5.8515625" style="46" customWidth="1"/>
    <col min="2" max="2" width="50.8515625" style="46" customWidth="1"/>
    <col min="3" max="3" width="29.421875" style="46" customWidth="1"/>
    <col min="4" max="4" width="17.140625" style="46" customWidth="1"/>
    <col min="5" max="5" width="17.421875" style="46" customWidth="1"/>
    <col min="6" max="16384" width="9.140625" style="46" customWidth="1"/>
  </cols>
  <sheetData>
    <row r="1" spans="1:5" ht="16.5" customHeight="1">
      <c r="A1" s="228" t="s">
        <v>1</v>
      </c>
      <c r="B1" s="228"/>
      <c r="C1" s="228"/>
      <c r="D1" s="228"/>
      <c r="E1" s="228"/>
    </row>
    <row r="2" spans="1:5" ht="16.5" customHeight="1">
      <c r="A2" s="218" t="s">
        <v>2</v>
      </c>
      <c r="B2" s="230"/>
      <c r="C2" s="230"/>
      <c r="D2" s="230"/>
      <c r="E2" s="230"/>
    </row>
    <row r="3" spans="1:5" ht="16.5">
      <c r="A3" s="218" t="s">
        <v>3</v>
      </c>
      <c r="B3" s="218"/>
      <c r="C3" s="218"/>
      <c r="D3" s="218"/>
      <c r="E3" s="218"/>
    </row>
    <row r="4" spans="1:5" ht="16.5">
      <c r="A4" s="24"/>
      <c r="B4" s="2"/>
      <c r="C4" s="2"/>
      <c r="D4" s="2"/>
      <c r="E4" s="2"/>
    </row>
    <row r="5" spans="1:5" ht="16.5">
      <c r="A5" s="24"/>
      <c r="B5" s="42"/>
      <c r="C5" s="2"/>
      <c r="D5" s="2"/>
      <c r="E5" s="2"/>
    </row>
    <row r="6" spans="1:5" ht="16.5">
      <c r="A6" s="228" t="s">
        <v>48</v>
      </c>
      <c r="B6" s="228"/>
      <c r="C6" s="228"/>
      <c r="D6" s="228"/>
      <c r="E6" s="228"/>
    </row>
    <row r="7" spans="1:5" ht="16.5">
      <c r="A7" s="228" t="s">
        <v>272</v>
      </c>
      <c r="B7" s="228"/>
      <c r="C7" s="228"/>
      <c r="D7" s="228"/>
      <c r="E7" s="228"/>
    </row>
    <row r="8" spans="1:5" ht="17.25" customHeight="1">
      <c r="A8" s="218" t="s">
        <v>176</v>
      </c>
      <c r="B8" s="218"/>
      <c r="C8" s="218"/>
      <c r="D8" s="218"/>
      <c r="E8" s="218"/>
    </row>
    <row r="9" spans="1:5" ht="17.25" customHeight="1">
      <c r="A9" s="45"/>
      <c r="B9" s="45"/>
      <c r="C9" s="45"/>
      <c r="D9" s="45"/>
      <c r="E9" s="45"/>
    </row>
    <row r="10" spans="1:5" ht="16.5">
      <c r="A10" s="24"/>
      <c r="B10" s="43"/>
      <c r="C10" s="43"/>
      <c r="D10" s="43"/>
      <c r="E10" s="24"/>
    </row>
    <row r="11" spans="1:5" ht="16.5">
      <c r="A11" s="24"/>
      <c r="B11" s="43"/>
      <c r="C11" s="43"/>
      <c r="D11" s="12" t="s">
        <v>49</v>
      </c>
      <c r="E11" s="12" t="s">
        <v>25</v>
      </c>
    </row>
    <row r="12" spans="1:5" ht="16.5">
      <c r="A12" s="24"/>
      <c r="B12" s="43"/>
      <c r="C12" s="43"/>
      <c r="D12" s="12" t="s">
        <v>26</v>
      </c>
      <c r="E12" s="12" t="s">
        <v>27</v>
      </c>
    </row>
    <row r="13" spans="1:5" ht="16.5">
      <c r="A13" s="24"/>
      <c r="B13" s="43"/>
      <c r="C13" s="43"/>
      <c r="D13" s="12" t="s">
        <v>30</v>
      </c>
      <c r="E13" s="12" t="s">
        <v>31</v>
      </c>
    </row>
    <row r="14" spans="1:5" ht="16.5">
      <c r="A14" s="24"/>
      <c r="B14" s="43"/>
      <c r="C14" s="43"/>
      <c r="D14" s="12" t="s">
        <v>273</v>
      </c>
      <c r="E14" s="12" t="s">
        <v>274</v>
      </c>
    </row>
    <row r="15" spans="1:5" ht="16.5">
      <c r="A15" s="24"/>
      <c r="B15" s="43"/>
      <c r="C15" s="43"/>
      <c r="D15" s="16" t="s">
        <v>6</v>
      </c>
      <c r="E15" s="16" t="s">
        <v>6</v>
      </c>
    </row>
    <row r="16" spans="4:5" ht="17.25" customHeight="1">
      <c r="D16" s="16"/>
      <c r="E16" s="16"/>
    </row>
    <row r="17" spans="1:5" ht="16.5">
      <c r="A17" s="186" t="s">
        <v>193</v>
      </c>
      <c r="B17" s="179"/>
      <c r="C17" s="186"/>
      <c r="D17" s="89">
        <v>-13753</v>
      </c>
      <c r="E17" s="89">
        <v>-19468</v>
      </c>
    </row>
    <row r="18" spans="1:6" ht="16.5">
      <c r="A18" s="186" t="s">
        <v>293</v>
      </c>
      <c r="B18" s="179"/>
      <c r="C18" s="186"/>
      <c r="D18" s="89">
        <v>25478</v>
      </c>
      <c r="E18" s="89">
        <v>-5</v>
      </c>
      <c r="F18" s="23"/>
    </row>
    <row r="19" spans="1:6" ht="16.5">
      <c r="A19" s="186" t="s">
        <v>294</v>
      </c>
      <c r="B19" s="179"/>
      <c r="C19" s="186"/>
      <c r="D19" s="92">
        <v>-3913</v>
      </c>
      <c r="E19" s="92">
        <v>11005</v>
      </c>
      <c r="F19" s="24"/>
    </row>
    <row r="20" spans="1:9" ht="16.5">
      <c r="A20" s="189" t="s">
        <v>309</v>
      </c>
      <c r="B20" s="179"/>
      <c r="C20" s="189"/>
      <c r="D20" s="94">
        <f>SUM(D17:D19)</f>
        <v>7812</v>
      </c>
      <c r="E20" s="22">
        <f>SUM(E17:E19)</f>
        <v>-8468</v>
      </c>
      <c r="G20" s="52"/>
      <c r="H20" s="10"/>
      <c r="I20" s="52"/>
    </row>
    <row r="21" spans="1:6" ht="16.5">
      <c r="A21" s="189" t="s">
        <v>189</v>
      </c>
      <c r="B21" s="179"/>
      <c r="C21" s="189"/>
      <c r="D21" s="94">
        <v>-9666</v>
      </c>
      <c r="E21" s="94">
        <v>9333</v>
      </c>
      <c r="F21" s="24"/>
    </row>
    <row r="22" spans="1:6" ht="17.25" thickBot="1">
      <c r="A22" s="189" t="s">
        <v>190</v>
      </c>
      <c r="B22" s="179"/>
      <c r="C22" s="189"/>
      <c r="D22" s="93">
        <f>SUM(D20:D21)</f>
        <v>-1854</v>
      </c>
      <c r="E22" s="108">
        <f>SUM(E20:E21)</f>
        <v>865</v>
      </c>
      <c r="F22" s="53"/>
    </row>
    <row r="23" spans="1:6" ht="17.25" thickTop="1">
      <c r="A23" s="186"/>
      <c r="B23" s="179"/>
      <c r="C23" s="186"/>
      <c r="D23" s="94"/>
      <c r="E23" s="22"/>
      <c r="F23" s="24"/>
    </row>
    <row r="24" spans="1:6" ht="16.5">
      <c r="A24" s="186" t="s">
        <v>50</v>
      </c>
      <c r="B24" s="179"/>
      <c r="C24" s="186"/>
      <c r="D24" s="94"/>
      <c r="E24" s="22"/>
      <c r="F24" s="24"/>
    </row>
    <row r="25" spans="1:6" ht="16.5">
      <c r="A25" s="229" t="s">
        <v>12</v>
      </c>
      <c r="B25" s="229"/>
      <c r="C25" s="186"/>
      <c r="D25" s="89">
        <v>920</v>
      </c>
      <c r="E25" s="89">
        <v>7865</v>
      </c>
      <c r="F25" s="24"/>
    </row>
    <row r="26" spans="1:6" ht="16.5">
      <c r="A26" s="229" t="s">
        <v>192</v>
      </c>
      <c r="B26" s="229"/>
      <c r="C26" s="186"/>
      <c r="D26" s="92">
        <v>1414</v>
      </c>
      <c r="E26" s="92">
        <v>219</v>
      </c>
      <c r="F26" s="24"/>
    </row>
    <row r="27" spans="1:6" ht="16.5">
      <c r="A27" s="179"/>
      <c r="B27" s="186"/>
      <c r="C27" s="186"/>
      <c r="D27" s="89">
        <f>SUM(D25:D26)</f>
        <v>2334</v>
      </c>
      <c r="E27" s="41">
        <f>SUM(E25:E26)</f>
        <v>8084</v>
      </c>
      <c r="F27" s="24"/>
    </row>
    <row r="28" spans="1:6" ht="16.5">
      <c r="A28" s="229" t="s">
        <v>200</v>
      </c>
      <c r="B28" s="229"/>
      <c r="C28" s="186"/>
      <c r="D28" s="89">
        <v>-1774</v>
      </c>
      <c r="E28" s="41">
        <v>0</v>
      </c>
      <c r="F28" s="24"/>
    </row>
    <row r="29" spans="1:6" ht="16.5">
      <c r="A29" s="229" t="s">
        <v>201</v>
      </c>
      <c r="B29" s="229"/>
      <c r="C29" s="186"/>
      <c r="D29" s="107">
        <v>-1000</v>
      </c>
      <c r="E29" s="107">
        <v>-7000</v>
      </c>
      <c r="F29" s="24"/>
    </row>
    <row r="30" spans="1:6" ht="16.5">
      <c r="A30" s="178"/>
      <c r="B30" s="178"/>
      <c r="C30" s="186"/>
      <c r="D30" s="129">
        <f>SUM(D27:D29)</f>
        <v>-440</v>
      </c>
      <c r="E30" s="129">
        <f>SUM(E27:E29)</f>
        <v>1084</v>
      </c>
      <c r="F30" s="24"/>
    </row>
    <row r="31" spans="1:6" ht="16.5">
      <c r="A31" s="229" t="s">
        <v>202</v>
      </c>
      <c r="B31" s="229"/>
      <c r="C31" s="186"/>
      <c r="D31" s="107">
        <v>-1414</v>
      </c>
      <c r="E31" s="92">
        <v>-219</v>
      </c>
      <c r="F31" s="24"/>
    </row>
    <row r="32" spans="1:6" ht="17.25" thickBot="1">
      <c r="A32" s="109"/>
      <c r="B32" s="109"/>
      <c r="C32" s="17"/>
      <c r="D32" s="108">
        <f>SUM(D30:D31)</f>
        <v>-1854</v>
      </c>
      <c r="E32" s="108">
        <f>SUM(E30:E31)</f>
        <v>865</v>
      </c>
      <c r="F32" s="24"/>
    </row>
    <row r="33" spans="1:6" ht="17.25" thickTop="1">
      <c r="A33" s="109"/>
      <c r="B33" s="109"/>
      <c r="C33" s="17"/>
      <c r="D33" s="41"/>
      <c r="E33" s="41"/>
      <c r="F33" s="24"/>
    </row>
    <row r="34" spans="1:6" ht="16.5">
      <c r="A34" s="44"/>
      <c r="B34" s="17"/>
      <c r="C34" s="17"/>
      <c r="D34" s="17"/>
      <c r="E34" s="22"/>
      <c r="F34" s="24"/>
    </row>
    <row r="35" spans="1:6" ht="16.5">
      <c r="A35" s="226" t="s">
        <v>51</v>
      </c>
      <c r="B35" s="227"/>
      <c r="C35" s="227"/>
      <c r="D35" s="227"/>
      <c r="E35" s="227"/>
      <c r="F35" s="24"/>
    </row>
    <row r="36" spans="1:6" ht="16.5">
      <c r="A36" s="227"/>
      <c r="B36" s="227"/>
      <c r="C36" s="227"/>
      <c r="D36" s="227"/>
      <c r="E36" s="227"/>
      <c r="F36" s="24"/>
    </row>
    <row r="37" spans="1:6" ht="16.5">
      <c r="A37" s="54" t="s">
        <v>17</v>
      </c>
      <c r="B37" s="55" t="s">
        <v>17</v>
      </c>
      <c r="C37" s="55"/>
      <c r="D37" s="55"/>
      <c r="E37" s="55"/>
      <c r="F37" s="24"/>
    </row>
    <row r="38" spans="1:5" ht="16.5">
      <c r="A38" s="56"/>
      <c r="B38" s="57"/>
      <c r="C38" s="56"/>
      <c r="D38" s="56"/>
      <c r="E38" s="56"/>
    </row>
  </sheetData>
  <sheetProtection/>
  <mergeCells count="12">
    <mergeCell ref="A1:E1"/>
    <mergeCell ref="A2:E2"/>
    <mergeCell ref="A3:E3"/>
    <mergeCell ref="A6:E6"/>
    <mergeCell ref="A35:E36"/>
    <mergeCell ref="A7:E7"/>
    <mergeCell ref="A25:B25"/>
    <mergeCell ref="A26:B26"/>
    <mergeCell ref="A29:B29"/>
    <mergeCell ref="A8:E8"/>
    <mergeCell ref="A28:B28"/>
    <mergeCell ref="A31:B31"/>
  </mergeCells>
  <printOptions/>
  <pageMargins left="0.75" right="0.75" top="1" bottom="1" header="0.5" footer="0.5"/>
  <pageSetup cellComments="asDisplayed" fitToHeight="1" fitToWidth="1"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sheetPr>
    <pageSetUpPr fitToPage="1"/>
  </sheetPr>
  <dimension ref="A1:J79"/>
  <sheetViews>
    <sheetView zoomScale="80" zoomScaleNormal="80" zoomScaleSheetLayoutView="75" zoomScalePageLayoutView="0" workbookViewId="0" topLeftCell="A1">
      <selection activeCell="I79" sqref="A1:I79"/>
    </sheetView>
  </sheetViews>
  <sheetFormatPr defaultColWidth="9.140625" defaultRowHeight="12.75"/>
  <cols>
    <col min="1" max="1" width="8.7109375" style="61" customWidth="1"/>
    <col min="2" max="2" width="5.7109375" style="61" customWidth="1"/>
    <col min="3" max="3" width="9.421875" style="61" customWidth="1"/>
    <col min="4" max="4" width="40.7109375" style="61" customWidth="1"/>
    <col min="5" max="5" width="15.7109375" style="61" customWidth="1"/>
    <col min="6" max="6" width="18.7109375" style="61" customWidth="1"/>
    <col min="7" max="7" width="30.28125" style="61" customWidth="1"/>
    <col min="8" max="8" width="35.28125" style="61" customWidth="1"/>
    <col min="9" max="9" width="18.421875" style="61" customWidth="1"/>
    <col min="10" max="16384" width="9.140625" style="61" customWidth="1"/>
  </cols>
  <sheetData>
    <row r="1" spans="1:9" ht="16.5" customHeight="1">
      <c r="A1" s="214" t="s">
        <v>1</v>
      </c>
      <c r="B1" s="214"/>
      <c r="C1" s="214"/>
      <c r="D1" s="214"/>
      <c r="E1" s="214"/>
      <c r="F1" s="214"/>
      <c r="G1" s="214"/>
      <c r="H1" s="214"/>
      <c r="I1" s="214"/>
    </row>
    <row r="2" spans="1:9" ht="16.5" customHeight="1">
      <c r="A2" s="217" t="s">
        <v>2</v>
      </c>
      <c r="B2" s="217"/>
      <c r="C2" s="217"/>
      <c r="D2" s="217"/>
      <c r="E2" s="217"/>
      <c r="F2" s="217"/>
      <c r="G2" s="217"/>
      <c r="H2" s="217"/>
      <c r="I2" s="217"/>
    </row>
    <row r="3" spans="1:9" ht="16.5" customHeight="1">
      <c r="A3" s="218" t="s">
        <v>3</v>
      </c>
      <c r="B3" s="218"/>
      <c r="C3" s="218"/>
      <c r="D3" s="218"/>
      <c r="E3" s="218"/>
      <c r="F3" s="218"/>
      <c r="G3" s="218"/>
      <c r="H3" s="218"/>
      <c r="I3" s="218"/>
    </row>
    <row r="4" spans="1:9" ht="16.5" customHeight="1">
      <c r="A4" s="45"/>
      <c r="B4" s="45"/>
      <c r="C4" s="45"/>
      <c r="D4" s="45"/>
      <c r="E4" s="45"/>
      <c r="F4" s="45"/>
      <c r="G4" s="45"/>
      <c r="H4" s="45"/>
      <c r="I4" s="45"/>
    </row>
    <row r="5" spans="1:7" ht="16.5" customHeight="1">
      <c r="A5" s="2"/>
      <c r="B5" s="2"/>
      <c r="C5" s="2"/>
      <c r="D5" s="2"/>
      <c r="E5" s="2"/>
      <c r="F5" s="2"/>
      <c r="G5" s="2"/>
    </row>
    <row r="6" spans="1:9" ht="16.5" customHeight="1">
      <c r="A6" s="214" t="s">
        <v>52</v>
      </c>
      <c r="B6" s="214"/>
      <c r="C6" s="214"/>
      <c r="D6" s="214"/>
      <c r="E6" s="214"/>
      <c r="F6" s="214"/>
      <c r="G6" s="214"/>
      <c r="H6" s="214"/>
      <c r="I6" s="214"/>
    </row>
    <row r="7" spans="1:9" ht="16.5" customHeight="1">
      <c r="A7" s="214" t="s">
        <v>272</v>
      </c>
      <c r="B7" s="214"/>
      <c r="C7" s="214"/>
      <c r="D7" s="214"/>
      <c r="E7" s="214"/>
      <c r="F7" s="214"/>
      <c r="G7" s="214"/>
      <c r="H7" s="214"/>
      <c r="I7" s="214"/>
    </row>
    <row r="8" spans="1:7" ht="16.5" customHeight="1">
      <c r="A8" s="26"/>
      <c r="B8" s="26"/>
      <c r="C8" s="26"/>
      <c r="D8" s="26"/>
      <c r="E8" s="26"/>
      <c r="F8" s="26"/>
      <c r="G8" s="26"/>
    </row>
    <row r="9" spans="1:7" ht="16.5" customHeight="1">
      <c r="A9" s="24"/>
      <c r="B9" s="24"/>
      <c r="C9" s="24"/>
      <c r="D9" s="24"/>
      <c r="E9" s="24"/>
      <c r="F9" s="24"/>
      <c r="G9" s="24"/>
    </row>
    <row r="10" spans="1:7" ht="16.5" customHeight="1">
      <c r="A10" s="27" t="s">
        <v>53</v>
      </c>
      <c r="B10" s="28" t="s">
        <v>54</v>
      </c>
      <c r="C10" s="28"/>
      <c r="D10" s="28"/>
      <c r="E10" s="29"/>
      <c r="F10" s="29"/>
      <c r="G10" s="29"/>
    </row>
    <row r="11" spans="1:7" ht="16.5" customHeight="1">
      <c r="A11" s="31"/>
      <c r="B11" s="29"/>
      <c r="C11" s="29"/>
      <c r="D11" s="29"/>
      <c r="E11" s="29"/>
      <c r="F11" s="29"/>
      <c r="G11" s="29"/>
    </row>
    <row r="12" spans="1:7" ht="16.5" customHeight="1">
      <c r="A12" s="31"/>
      <c r="B12" s="33" t="s">
        <v>129</v>
      </c>
      <c r="C12" s="29"/>
      <c r="D12" s="29"/>
      <c r="E12" s="29"/>
      <c r="F12" s="29"/>
      <c r="G12" s="29"/>
    </row>
    <row r="13" spans="1:7" ht="16.5" customHeight="1">
      <c r="A13" s="27"/>
      <c r="B13" s="28"/>
      <c r="C13" s="28"/>
      <c r="D13" s="28"/>
      <c r="E13" s="29"/>
      <c r="F13" s="29"/>
      <c r="G13" s="29"/>
    </row>
    <row r="14" spans="1:9" ht="16.5" customHeight="1">
      <c r="A14" s="27"/>
      <c r="B14" s="231" t="s">
        <v>333</v>
      </c>
      <c r="C14" s="231"/>
      <c r="D14" s="231"/>
      <c r="E14" s="231"/>
      <c r="F14" s="231"/>
      <c r="G14" s="231"/>
      <c r="H14" s="231"/>
      <c r="I14" s="231"/>
    </row>
    <row r="15" spans="1:9" ht="16.5" customHeight="1">
      <c r="A15" s="27"/>
      <c r="B15" s="231"/>
      <c r="C15" s="231"/>
      <c r="D15" s="231"/>
      <c r="E15" s="231"/>
      <c r="F15" s="231"/>
      <c r="G15" s="231"/>
      <c r="H15" s="231"/>
      <c r="I15" s="231"/>
    </row>
    <row r="16" spans="1:7" ht="16.5" customHeight="1">
      <c r="A16" s="27"/>
      <c r="B16" s="29"/>
      <c r="C16" s="29"/>
      <c r="D16" s="28"/>
      <c r="E16" s="29"/>
      <c r="F16" s="29"/>
      <c r="G16" s="29"/>
    </row>
    <row r="17" spans="1:9" ht="16.5" customHeight="1">
      <c r="A17" s="27"/>
      <c r="B17" s="231" t="s">
        <v>182</v>
      </c>
      <c r="C17" s="231"/>
      <c r="D17" s="231"/>
      <c r="E17" s="231"/>
      <c r="F17" s="231"/>
      <c r="G17" s="231"/>
      <c r="H17" s="231"/>
      <c r="I17" s="231"/>
    </row>
    <row r="18" spans="1:9" ht="16.5" customHeight="1">
      <c r="A18" s="27"/>
      <c r="B18" s="231"/>
      <c r="C18" s="231"/>
      <c r="D18" s="231"/>
      <c r="E18" s="231"/>
      <c r="F18" s="231"/>
      <c r="G18" s="231"/>
      <c r="H18" s="231"/>
      <c r="I18" s="231"/>
    </row>
    <row r="19" spans="1:9" ht="16.5" customHeight="1">
      <c r="A19" s="27"/>
      <c r="B19" s="231"/>
      <c r="C19" s="231"/>
      <c r="D19" s="231"/>
      <c r="E19" s="231"/>
      <c r="F19" s="231"/>
      <c r="G19" s="231"/>
      <c r="H19" s="231"/>
      <c r="I19" s="231"/>
    </row>
    <row r="20" spans="1:7" ht="16.5" customHeight="1">
      <c r="A20" s="27"/>
      <c r="B20" s="29"/>
      <c r="C20" s="29"/>
      <c r="D20" s="28"/>
      <c r="E20" s="29"/>
      <c r="F20" s="29"/>
      <c r="G20" s="29"/>
    </row>
    <row r="21" spans="1:7" ht="16.5" customHeight="1">
      <c r="A21" s="27" t="s">
        <v>55</v>
      </c>
      <c r="B21" s="123" t="s">
        <v>126</v>
      </c>
      <c r="C21" s="30"/>
      <c r="D21" s="30"/>
      <c r="E21" s="30"/>
      <c r="F21" s="30"/>
      <c r="G21" s="30"/>
    </row>
    <row r="22" spans="1:7" ht="16.5" customHeight="1">
      <c r="A22" s="31"/>
      <c r="B22" s="30"/>
      <c r="C22" s="30"/>
      <c r="D22" s="30"/>
      <c r="E22" s="30"/>
      <c r="F22" s="30"/>
      <c r="G22" s="30"/>
    </row>
    <row r="23" spans="1:9" ht="16.5" customHeight="1">
      <c r="A23" s="31"/>
      <c r="B23" s="33" t="s">
        <v>183</v>
      </c>
      <c r="C23" s="33"/>
      <c r="D23" s="33"/>
      <c r="E23" s="33"/>
      <c r="F23" s="33"/>
      <c r="G23" s="33"/>
      <c r="H23" s="33"/>
      <c r="I23" s="33"/>
    </row>
    <row r="24" spans="1:9" ht="16.5" customHeight="1">
      <c r="A24" s="31"/>
      <c r="B24" s="2"/>
      <c r="C24" s="2"/>
      <c r="D24" s="2"/>
      <c r="E24" s="2"/>
      <c r="F24" s="2"/>
      <c r="G24" s="2"/>
      <c r="H24" s="2"/>
      <c r="I24" s="2"/>
    </row>
    <row r="25" spans="1:9" ht="16.5" customHeight="1">
      <c r="A25" s="31"/>
      <c r="B25" s="231" t="s">
        <v>334</v>
      </c>
      <c r="C25" s="231"/>
      <c r="D25" s="231"/>
      <c r="E25" s="231"/>
      <c r="F25" s="231"/>
      <c r="G25" s="231"/>
      <c r="H25" s="231"/>
      <c r="I25" s="231"/>
    </row>
    <row r="26" spans="1:9" ht="16.5" customHeight="1">
      <c r="A26" s="31"/>
      <c r="B26" s="231"/>
      <c r="C26" s="231"/>
      <c r="D26" s="231"/>
      <c r="E26" s="231"/>
      <c r="F26" s="231"/>
      <c r="G26" s="231"/>
      <c r="H26" s="231"/>
      <c r="I26" s="231"/>
    </row>
    <row r="27" spans="1:9" ht="16.5" customHeight="1">
      <c r="A27" s="31"/>
      <c r="B27" s="2"/>
      <c r="C27" s="2"/>
      <c r="D27" s="2"/>
      <c r="E27" s="2"/>
      <c r="F27" s="2"/>
      <c r="G27" s="2"/>
      <c r="H27" s="2"/>
      <c r="I27" s="2"/>
    </row>
    <row r="28" spans="1:9" ht="16.5" customHeight="1">
      <c r="A28" s="31"/>
      <c r="B28" s="231" t="s">
        <v>335</v>
      </c>
      <c r="C28" s="249"/>
      <c r="D28" s="249"/>
      <c r="E28" s="249"/>
      <c r="F28" s="249"/>
      <c r="G28" s="249"/>
      <c r="H28" s="249"/>
      <c r="I28" s="249"/>
    </row>
    <row r="29" spans="1:9" ht="16.5" customHeight="1">
      <c r="A29" s="31"/>
      <c r="B29" s="249"/>
      <c r="C29" s="249"/>
      <c r="D29" s="249"/>
      <c r="E29" s="249"/>
      <c r="F29" s="249"/>
      <c r="G29" s="249"/>
      <c r="H29" s="249"/>
      <c r="I29" s="249"/>
    </row>
    <row r="30" spans="1:9" ht="16.5" customHeight="1">
      <c r="A30" s="31"/>
      <c r="B30" s="249"/>
      <c r="C30" s="249"/>
      <c r="D30" s="249"/>
      <c r="E30" s="249"/>
      <c r="F30" s="249"/>
      <c r="G30" s="249"/>
      <c r="H30" s="249"/>
      <c r="I30" s="249"/>
    </row>
    <row r="31" spans="1:9" ht="16.5" customHeight="1">
      <c r="A31" s="31"/>
      <c r="B31" s="2"/>
      <c r="C31" s="2"/>
      <c r="D31" s="2"/>
      <c r="E31" s="2"/>
      <c r="F31" s="2"/>
      <c r="G31" s="2"/>
      <c r="H31" s="2"/>
      <c r="I31" s="2"/>
    </row>
    <row r="32" spans="1:9" ht="16.5" customHeight="1">
      <c r="A32" s="31"/>
      <c r="B32" s="33" t="s">
        <v>244</v>
      </c>
      <c r="C32" s="122"/>
      <c r="D32" s="33"/>
      <c r="E32" s="122"/>
      <c r="F32" s="63"/>
      <c r="G32" s="63"/>
      <c r="H32" s="2"/>
      <c r="I32" s="2"/>
    </row>
    <row r="33" spans="1:9" ht="16.5" customHeight="1">
      <c r="A33" s="31"/>
      <c r="B33" s="29"/>
      <c r="D33" s="29"/>
      <c r="F33" s="2"/>
      <c r="G33" s="2"/>
      <c r="H33" s="2"/>
      <c r="I33" s="2"/>
    </row>
    <row r="34" spans="1:9" ht="16.5" customHeight="1">
      <c r="A34" s="31"/>
      <c r="B34" s="29"/>
      <c r="D34" s="29"/>
      <c r="F34" s="2"/>
      <c r="G34" s="232" t="s">
        <v>166</v>
      </c>
      <c r="H34" s="232"/>
      <c r="I34" s="232"/>
    </row>
    <row r="35" spans="1:6" ht="16.5" customHeight="1">
      <c r="A35" s="31"/>
      <c r="F35" s="2"/>
    </row>
    <row r="36" spans="1:6" ht="16.5" customHeight="1">
      <c r="A36" s="31"/>
      <c r="B36" s="33" t="s">
        <v>239</v>
      </c>
      <c r="C36" s="122"/>
      <c r="D36" s="33" t="s">
        <v>246</v>
      </c>
      <c r="F36" s="2"/>
    </row>
    <row r="37" spans="1:8" ht="16.5" customHeight="1">
      <c r="A37" s="31"/>
      <c r="D37" s="142" t="s">
        <v>247</v>
      </c>
      <c r="F37" s="2"/>
      <c r="H37" s="203" t="s">
        <v>195</v>
      </c>
    </row>
    <row r="38" spans="1:8" ht="16.5" customHeight="1">
      <c r="A38" s="31"/>
      <c r="D38" s="142" t="s">
        <v>248</v>
      </c>
      <c r="F38" s="2"/>
      <c r="H38" s="203"/>
    </row>
    <row r="39" spans="1:8" ht="16.5" customHeight="1">
      <c r="A39" s="31"/>
      <c r="B39" s="33" t="s">
        <v>240</v>
      </c>
      <c r="D39" s="33" t="s">
        <v>249</v>
      </c>
      <c r="F39" s="2"/>
      <c r="H39" s="203" t="s">
        <v>195</v>
      </c>
    </row>
    <row r="40" spans="1:8" ht="16.5" customHeight="1">
      <c r="A40" s="31"/>
      <c r="B40" s="33" t="s">
        <v>167</v>
      </c>
      <c r="C40" s="122"/>
      <c r="D40" s="33" t="s">
        <v>250</v>
      </c>
      <c r="E40" s="122"/>
      <c r="F40" s="2"/>
      <c r="H40" s="203" t="s">
        <v>195</v>
      </c>
    </row>
    <row r="41" spans="1:8" ht="16.5" customHeight="1">
      <c r="A41" s="31"/>
      <c r="B41" s="33" t="s">
        <v>171</v>
      </c>
      <c r="C41" s="122"/>
      <c r="D41" s="33" t="s">
        <v>172</v>
      </c>
      <c r="E41" s="122"/>
      <c r="F41" s="2"/>
      <c r="H41" s="203" t="s">
        <v>196</v>
      </c>
    </row>
    <row r="42" spans="1:8" ht="16.5" customHeight="1">
      <c r="A42" s="31"/>
      <c r="B42" s="33" t="s">
        <v>168</v>
      </c>
      <c r="C42" s="122"/>
      <c r="D42" s="33" t="s">
        <v>169</v>
      </c>
      <c r="E42" s="122"/>
      <c r="F42" s="2"/>
      <c r="H42" s="203" t="s">
        <v>196</v>
      </c>
    </row>
    <row r="43" spans="1:8" ht="16.5" customHeight="1">
      <c r="A43" s="31"/>
      <c r="B43" s="33" t="s">
        <v>173</v>
      </c>
      <c r="C43" s="122"/>
      <c r="D43" s="33" t="s">
        <v>170</v>
      </c>
      <c r="E43" s="122"/>
      <c r="F43" s="2"/>
      <c r="H43" s="203" t="s">
        <v>196</v>
      </c>
    </row>
    <row r="44" spans="1:8" ht="16.5" customHeight="1">
      <c r="A44" s="31"/>
      <c r="B44" s="33" t="s">
        <v>211</v>
      </c>
      <c r="C44" s="122"/>
      <c r="D44" s="33" t="s">
        <v>215</v>
      </c>
      <c r="E44" s="122"/>
      <c r="F44" s="2"/>
      <c r="H44" s="203" t="s">
        <v>196</v>
      </c>
    </row>
    <row r="45" spans="1:8" ht="16.5" customHeight="1">
      <c r="A45" s="31"/>
      <c r="B45" s="134" t="s">
        <v>251</v>
      </c>
      <c r="C45" s="70"/>
      <c r="D45" s="33" t="s">
        <v>252</v>
      </c>
      <c r="E45" s="143"/>
      <c r="F45" s="143"/>
      <c r="H45" s="203" t="s">
        <v>196</v>
      </c>
    </row>
    <row r="46" spans="1:6" ht="16.5" customHeight="1">
      <c r="A46" s="31"/>
      <c r="B46" s="70"/>
      <c r="C46" s="70"/>
      <c r="D46" s="142" t="s">
        <v>247</v>
      </c>
      <c r="E46" s="142"/>
      <c r="F46" s="143"/>
    </row>
    <row r="47" spans="1:6" ht="16.5" customHeight="1">
      <c r="A47" s="31"/>
      <c r="B47" s="70"/>
      <c r="C47" s="70"/>
      <c r="D47" s="142" t="s">
        <v>248</v>
      </c>
      <c r="E47" s="143"/>
      <c r="F47" s="143"/>
    </row>
    <row r="48" spans="1:8" ht="16.5" customHeight="1">
      <c r="A48" s="31"/>
      <c r="B48" s="33" t="s">
        <v>212</v>
      </c>
      <c r="C48" s="122"/>
      <c r="D48" s="33" t="s">
        <v>219</v>
      </c>
      <c r="E48" s="122"/>
      <c r="F48" s="2"/>
      <c r="H48" s="203" t="s">
        <v>196</v>
      </c>
    </row>
    <row r="49" spans="1:8" ht="16.5" customHeight="1">
      <c r="A49" s="31"/>
      <c r="B49" s="33" t="s">
        <v>213</v>
      </c>
      <c r="C49" s="122"/>
      <c r="D49" s="33" t="s">
        <v>216</v>
      </c>
      <c r="E49" s="122"/>
      <c r="F49" s="2"/>
      <c r="H49" s="203" t="s">
        <v>196</v>
      </c>
    </row>
    <row r="50" spans="1:8" ht="16.5" customHeight="1">
      <c r="A50" s="31"/>
      <c r="B50" s="33" t="s">
        <v>214</v>
      </c>
      <c r="C50" s="122"/>
      <c r="D50" s="33" t="s">
        <v>253</v>
      </c>
      <c r="E50" s="33"/>
      <c r="F50" s="33"/>
      <c r="H50" s="203" t="s">
        <v>196</v>
      </c>
    </row>
    <row r="51" spans="1:8" ht="16.5" customHeight="1">
      <c r="A51" s="31"/>
      <c r="B51" s="33"/>
      <c r="C51" s="122"/>
      <c r="D51" s="142" t="s">
        <v>254</v>
      </c>
      <c r="E51" s="33"/>
      <c r="F51" s="33"/>
      <c r="H51" s="203"/>
    </row>
    <row r="52" spans="1:9" ht="16.5" customHeight="1">
      <c r="A52" s="31"/>
      <c r="B52" s="2"/>
      <c r="C52" s="2"/>
      <c r="D52" s="2"/>
      <c r="E52" s="2"/>
      <c r="F52" s="2"/>
      <c r="G52" s="2"/>
      <c r="H52" s="2"/>
      <c r="I52" s="2"/>
    </row>
    <row r="53" spans="1:9" ht="16.5" customHeight="1">
      <c r="A53" s="31"/>
      <c r="B53" s="231" t="s">
        <v>258</v>
      </c>
      <c r="C53" s="237"/>
      <c r="D53" s="237"/>
      <c r="E53" s="237"/>
      <c r="F53" s="237"/>
      <c r="G53" s="237"/>
      <c r="H53" s="237"/>
      <c r="I53" s="237"/>
    </row>
    <row r="54" spans="1:9" ht="16.5" customHeight="1">
      <c r="A54" s="31"/>
      <c r="B54" s="237"/>
      <c r="C54" s="237"/>
      <c r="D54" s="237"/>
      <c r="E54" s="237"/>
      <c r="F54" s="237"/>
      <c r="G54" s="237"/>
      <c r="H54" s="237"/>
      <c r="I54" s="237"/>
    </row>
    <row r="55" spans="1:9" ht="16.5" customHeight="1">
      <c r="A55" s="31"/>
      <c r="B55" s="237"/>
      <c r="C55" s="237"/>
      <c r="D55" s="237"/>
      <c r="E55" s="237"/>
      <c r="F55" s="237"/>
      <c r="G55" s="237"/>
      <c r="H55" s="237"/>
      <c r="I55" s="237"/>
    </row>
    <row r="56" spans="1:9" ht="16.5" customHeight="1">
      <c r="A56" s="31"/>
      <c r="B56" s="70"/>
      <c r="C56" s="70"/>
      <c r="D56" s="70"/>
      <c r="E56" s="70"/>
      <c r="F56" s="70"/>
      <c r="G56" s="70"/>
      <c r="H56" s="70"/>
      <c r="I56" s="70"/>
    </row>
    <row r="57" spans="1:7" s="24" customFormat="1" ht="16.5" customHeight="1">
      <c r="A57" s="27" t="s">
        <v>165</v>
      </c>
      <c r="B57" s="28" t="s">
        <v>56</v>
      </c>
      <c r="C57" s="28"/>
      <c r="D57" s="29"/>
      <c r="E57" s="29"/>
      <c r="F57" s="29"/>
      <c r="G57" s="61"/>
    </row>
    <row r="58" spans="2:7" s="24" customFormat="1" ht="16.5" customHeight="1">
      <c r="B58" s="29"/>
      <c r="C58" s="29"/>
      <c r="D58" s="29"/>
      <c r="E58" s="29"/>
      <c r="F58" s="29"/>
      <c r="G58" s="61"/>
    </row>
    <row r="59" spans="2:7" s="24" customFormat="1" ht="16.5" customHeight="1">
      <c r="B59" s="29" t="s">
        <v>185</v>
      </c>
      <c r="C59" s="29"/>
      <c r="D59" s="29"/>
      <c r="E59" s="29"/>
      <c r="F59" s="29"/>
      <c r="G59" s="61"/>
    </row>
    <row r="60" spans="2:7" s="24" customFormat="1" ht="16.5" customHeight="1">
      <c r="B60" s="29"/>
      <c r="C60" s="29"/>
      <c r="D60" s="29"/>
      <c r="E60" s="29"/>
      <c r="F60" s="29"/>
      <c r="G60" s="61"/>
    </row>
    <row r="61" spans="1:7" s="24" customFormat="1" ht="16.5" customHeight="1">
      <c r="A61" s="27" t="s">
        <v>59</v>
      </c>
      <c r="B61" s="28" t="s">
        <v>57</v>
      </c>
      <c r="C61" s="28"/>
      <c r="D61" s="29"/>
      <c r="E61" s="29"/>
      <c r="F61" s="29"/>
      <c r="G61" s="61"/>
    </row>
    <row r="62" spans="1:7" s="24" customFormat="1" ht="16.5" customHeight="1">
      <c r="A62" s="27"/>
      <c r="B62" s="28"/>
      <c r="C62" s="28"/>
      <c r="D62" s="29"/>
      <c r="E62" s="29"/>
      <c r="F62" s="29"/>
      <c r="G62" s="61"/>
    </row>
    <row r="63" spans="1:7" s="24" customFormat="1" ht="16.5" customHeight="1">
      <c r="A63" s="27"/>
      <c r="B63" s="32" t="s">
        <v>58</v>
      </c>
      <c r="C63" s="32"/>
      <c r="D63" s="33"/>
      <c r="E63" s="33"/>
      <c r="F63" s="33"/>
      <c r="G63" s="61"/>
    </row>
    <row r="64" spans="2:7" s="24" customFormat="1" ht="16.5" customHeight="1">
      <c r="B64" s="30"/>
      <c r="C64" s="30"/>
      <c r="D64" s="30"/>
      <c r="E64" s="30"/>
      <c r="F64" s="30"/>
      <c r="G64" s="61"/>
    </row>
    <row r="65" spans="1:7" s="24" customFormat="1" ht="16.5" customHeight="1">
      <c r="A65" s="27" t="s">
        <v>61</v>
      </c>
      <c r="B65" s="28" t="s">
        <v>60</v>
      </c>
      <c r="C65" s="28"/>
      <c r="D65" s="28"/>
      <c r="E65" s="29"/>
      <c r="F65" s="29"/>
      <c r="G65" s="61"/>
    </row>
    <row r="66" spans="1:7" s="24" customFormat="1" ht="16.5" customHeight="1">
      <c r="A66" s="27"/>
      <c r="B66" s="28"/>
      <c r="C66" s="28"/>
      <c r="D66" s="28"/>
      <c r="E66" s="29"/>
      <c r="F66" s="29"/>
      <c r="G66" s="61"/>
    </row>
    <row r="67" spans="1:9" s="24" customFormat="1" ht="16.5" customHeight="1">
      <c r="A67" s="27"/>
      <c r="B67" s="134" t="s">
        <v>217</v>
      </c>
      <c r="C67" s="133"/>
      <c r="D67" s="133"/>
      <c r="E67" s="133"/>
      <c r="F67" s="133"/>
      <c r="G67" s="133"/>
      <c r="H67" s="133"/>
      <c r="I67" s="133"/>
    </row>
    <row r="68" spans="1:10" s="24" customFormat="1" ht="16.5" customHeight="1">
      <c r="A68" s="27"/>
      <c r="B68" s="2"/>
      <c r="C68" s="2"/>
      <c r="D68" s="2"/>
      <c r="E68" s="2"/>
      <c r="F68" s="2"/>
      <c r="G68" s="2"/>
      <c r="H68" s="2"/>
      <c r="I68" s="2"/>
      <c r="J68" s="2"/>
    </row>
    <row r="69" spans="1:7" s="24" customFormat="1" ht="16.5" customHeight="1">
      <c r="A69" s="27" t="s">
        <v>63</v>
      </c>
      <c r="B69" s="28" t="s">
        <v>62</v>
      </c>
      <c r="C69" s="28"/>
      <c r="D69" s="28"/>
      <c r="E69" s="29"/>
      <c r="F69" s="29"/>
      <c r="G69" s="61"/>
    </row>
    <row r="70" spans="1:7" s="24" customFormat="1" ht="16.5" customHeight="1">
      <c r="A70" s="27"/>
      <c r="B70" s="34"/>
      <c r="C70" s="34"/>
      <c r="D70" s="28"/>
      <c r="E70" s="29"/>
      <c r="F70" s="29"/>
      <c r="G70" s="61"/>
    </row>
    <row r="71" spans="1:10" s="24" customFormat="1" ht="16.5" customHeight="1">
      <c r="A71" s="27"/>
      <c r="B71" s="33" t="s">
        <v>155</v>
      </c>
      <c r="C71" s="33"/>
      <c r="D71" s="33"/>
      <c r="E71" s="33"/>
      <c r="F71" s="33"/>
      <c r="G71" s="33"/>
      <c r="H71" s="33"/>
      <c r="I71" s="33"/>
      <c r="J71" s="70"/>
    </row>
    <row r="72" spans="1:7" s="24" customFormat="1" ht="16.5" customHeight="1">
      <c r="A72" s="27"/>
      <c r="B72" s="30"/>
      <c r="C72" s="30"/>
      <c r="D72" s="30"/>
      <c r="E72" s="30"/>
      <c r="F72" s="30"/>
      <c r="G72" s="61"/>
    </row>
    <row r="73" spans="1:7" s="24" customFormat="1" ht="16.5" customHeight="1">
      <c r="A73" s="27" t="s">
        <v>65</v>
      </c>
      <c r="B73" s="28" t="s">
        <v>64</v>
      </c>
      <c r="C73" s="28"/>
      <c r="D73" s="28"/>
      <c r="E73" s="29"/>
      <c r="F73" s="29"/>
      <c r="G73" s="61"/>
    </row>
    <row r="74" spans="1:7" s="24" customFormat="1" ht="16.5" customHeight="1">
      <c r="A74" s="27"/>
      <c r="B74" s="28"/>
      <c r="C74" s="28"/>
      <c r="D74" s="28"/>
      <c r="E74" s="29"/>
      <c r="F74" s="29"/>
      <c r="G74" s="61"/>
    </row>
    <row r="75" spans="1:9" s="24" customFormat="1" ht="16.5" customHeight="1">
      <c r="A75" s="27"/>
      <c r="B75" s="33" t="s">
        <v>184</v>
      </c>
      <c r="C75" s="33"/>
      <c r="D75" s="33"/>
      <c r="E75" s="33"/>
      <c r="F75" s="33"/>
      <c r="G75" s="33"/>
      <c r="H75" s="33"/>
      <c r="I75" s="33"/>
    </row>
    <row r="76" spans="1:9" s="24" customFormat="1" ht="16.5" customHeight="1">
      <c r="A76" s="27"/>
      <c r="B76" s="63"/>
      <c r="C76" s="63"/>
      <c r="D76" s="63"/>
      <c r="E76" s="63"/>
      <c r="F76" s="63"/>
      <c r="G76" s="63"/>
      <c r="H76" s="63"/>
      <c r="I76" s="63"/>
    </row>
    <row r="77" spans="1:7" s="24" customFormat="1" ht="16.5" customHeight="1">
      <c r="A77" s="27" t="s">
        <v>67</v>
      </c>
      <c r="B77" s="35" t="s">
        <v>66</v>
      </c>
      <c r="C77" s="35"/>
      <c r="G77" s="61"/>
    </row>
    <row r="78" s="24" customFormat="1" ht="16.5" customHeight="1">
      <c r="G78" s="61"/>
    </row>
    <row r="79" spans="2:7" s="24" customFormat="1" ht="16.5" customHeight="1">
      <c r="B79" s="24" t="s">
        <v>163</v>
      </c>
      <c r="C79" s="29"/>
      <c r="D79" s="29"/>
      <c r="E79" s="29"/>
      <c r="G79" s="61"/>
    </row>
  </sheetData>
  <sheetProtection/>
  <mergeCells count="11">
    <mergeCell ref="B53:I55"/>
    <mergeCell ref="G34:I34"/>
    <mergeCell ref="A1:I1"/>
    <mergeCell ref="A2:I2"/>
    <mergeCell ref="A3:I3"/>
    <mergeCell ref="B17:I19"/>
    <mergeCell ref="B14:I15"/>
    <mergeCell ref="B28:I30"/>
    <mergeCell ref="A6:I6"/>
    <mergeCell ref="A7:I7"/>
    <mergeCell ref="B25:I26"/>
  </mergeCells>
  <printOptions/>
  <pageMargins left="0.75" right="0.75" top="1" bottom="1" header="0.5" footer="0.5"/>
  <pageSetup cellComments="asDisplayed" fitToHeight="1" fitToWidth="1" horizontalDpi="600" verticalDpi="600" orientation="portrait" paperSize="9" scale="45" r:id="rId1"/>
</worksheet>
</file>

<file path=xl/worksheets/sheet6.xml><?xml version="1.0" encoding="utf-8"?>
<worksheet xmlns="http://schemas.openxmlformats.org/spreadsheetml/2006/main" xmlns:r="http://schemas.openxmlformats.org/officeDocument/2006/relationships">
  <sheetPr>
    <pageSetUpPr fitToPage="1"/>
  </sheetPr>
  <dimension ref="A1:W147"/>
  <sheetViews>
    <sheetView zoomScale="80" zoomScaleNormal="80" zoomScaleSheetLayoutView="75" zoomScalePageLayoutView="0" workbookViewId="0" topLeftCell="A1">
      <selection activeCell="M108" sqref="A1:M108"/>
    </sheetView>
  </sheetViews>
  <sheetFormatPr defaultColWidth="9.140625" defaultRowHeight="16.5" customHeight="1"/>
  <cols>
    <col min="1" max="1" width="8.7109375" style="24" customWidth="1"/>
    <col min="2" max="2" width="5.7109375" style="24" customWidth="1"/>
    <col min="3" max="3" width="5.00390625" style="24" customWidth="1"/>
    <col min="4" max="4" width="2.7109375" style="24" hidden="1" customWidth="1"/>
    <col min="5" max="5" width="59.7109375" style="24" customWidth="1"/>
    <col min="6" max="6" width="16.7109375" style="24" customWidth="1"/>
    <col min="7" max="7" width="20.57421875" style="24" customWidth="1"/>
    <col min="8" max="8" width="16.7109375" style="24" customWidth="1"/>
    <col min="9" max="9" width="2.8515625" style="24" customWidth="1"/>
    <col min="10" max="10" width="16.7109375" style="24" customWidth="1"/>
    <col min="11" max="11" width="16.140625" style="24" customWidth="1"/>
    <col min="12" max="12" width="16.7109375" style="24" customWidth="1"/>
    <col min="13" max="13" width="5.7109375" style="24" customWidth="1"/>
    <col min="14" max="20" width="9.140625" style="24" customWidth="1"/>
    <col min="21" max="21" width="10.140625" style="24" bestFit="1" customWidth="1"/>
    <col min="22" max="16384" width="9.140625" style="24" customWidth="1"/>
  </cols>
  <sheetData>
    <row r="1" spans="1:2" ht="16.5" customHeight="1">
      <c r="A1" s="27" t="s">
        <v>79</v>
      </c>
      <c r="B1" s="123" t="s">
        <v>68</v>
      </c>
    </row>
    <row r="2" spans="1:2" ht="16.5" customHeight="1">
      <c r="A2" s="27"/>
      <c r="B2" s="35"/>
    </row>
    <row r="3" spans="1:5" ht="16.5" customHeight="1">
      <c r="A3" s="27"/>
      <c r="B3" s="29" t="s">
        <v>69</v>
      </c>
      <c r="C3" s="233" t="s">
        <v>70</v>
      </c>
      <c r="D3" s="231"/>
      <c r="E3" s="231"/>
    </row>
    <row r="4" spans="6:15" ht="16.5" customHeight="1">
      <c r="F4" s="234" t="s">
        <v>235</v>
      </c>
      <c r="G4" s="234"/>
      <c r="H4" s="235"/>
      <c r="I4" s="58"/>
      <c r="J4" s="228" t="s">
        <v>234</v>
      </c>
      <c r="K4" s="228"/>
      <c r="L4" s="228"/>
      <c r="M4" s="113"/>
      <c r="N4" s="113"/>
      <c r="O4" s="113"/>
    </row>
    <row r="5" spans="6:15" ht="16.5" customHeight="1">
      <c r="F5" s="3" t="s">
        <v>71</v>
      </c>
      <c r="G5" s="3" t="s">
        <v>72</v>
      </c>
      <c r="H5" s="3" t="s">
        <v>46</v>
      </c>
      <c r="I5" s="58"/>
      <c r="J5" s="58" t="s">
        <v>71</v>
      </c>
      <c r="K5" s="58" t="s">
        <v>72</v>
      </c>
      <c r="L5" s="3" t="s">
        <v>46</v>
      </c>
      <c r="M5" s="58"/>
      <c r="N5" s="58"/>
      <c r="O5" s="58"/>
    </row>
    <row r="6" spans="2:15" ht="16.5" customHeight="1">
      <c r="B6" s="34"/>
      <c r="F6" s="4" t="s">
        <v>6</v>
      </c>
      <c r="G6" s="4" t="s">
        <v>6</v>
      </c>
      <c r="H6" s="4" t="s">
        <v>6</v>
      </c>
      <c r="I6" s="40"/>
      <c r="J6" s="40" t="s">
        <v>6</v>
      </c>
      <c r="K6" s="40" t="s">
        <v>6</v>
      </c>
      <c r="L6" s="4" t="s">
        <v>6</v>
      </c>
      <c r="M6" s="40"/>
      <c r="N6" s="40"/>
      <c r="O6" s="40"/>
    </row>
    <row r="7" spans="2:15" ht="16.5" customHeight="1">
      <c r="B7" s="34"/>
      <c r="F7" s="4"/>
      <c r="G7" s="4"/>
      <c r="H7" s="4"/>
      <c r="I7" s="40"/>
      <c r="J7" s="40"/>
      <c r="K7" s="40"/>
      <c r="L7" s="4"/>
      <c r="M7" s="40"/>
      <c r="N7" s="40"/>
      <c r="O7" s="40"/>
    </row>
    <row r="8" spans="2:23" ht="16.5" customHeight="1">
      <c r="B8" s="34"/>
      <c r="C8" s="33" t="s">
        <v>282</v>
      </c>
      <c r="D8" s="33"/>
      <c r="E8" s="33"/>
      <c r="F8" s="19">
        <v>1757</v>
      </c>
      <c r="G8" s="19">
        <v>3490</v>
      </c>
      <c r="H8" s="19">
        <f>SUM(F8:G8)</f>
        <v>5247</v>
      </c>
      <c r="I8" s="19"/>
      <c r="J8" s="19">
        <v>4750</v>
      </c>
      <c r="K8" s="19">
        <v>9395</v>
      </c>
      <c r="L8" s="19">
        <f>SUM(J8:K8)</f>
        <v>14145</v>
      </c>
      <c r="M8" s="59"/>
      <c r="N8" s="19"/>
      <c r="O8" s="59"/>
      <c r="U8" s="53"/>
      <c r="V8" s="53"/>
      <c r="W8" s="53"/>
    </row>
    <row r="9" spans="2:23" ht="16.5" customHeight="1">
      <c r="B9" s="34"/>
      <c r="C9" s="33" t="s">
        <v>298</v>
      </c>
      <c r="D9" s="33"/>
      <c r="E9" s="33"/>
      <c r="F9" s="19">
        <v>6619</v>
      </c>
      <c r="G9" s="19">
        <v>12</v>
      </c>
      <c r="H9" s="19">
        <f>SUM(F9:G9)</f>
        <v>6631</v>
      </c>
      <c r="I9" s="19"/>
      <c r="J9" s="19">
        <v>12091</v>
      </c>
      <c r="K9" s="19">
        <v>12</v>
      </c>
      <c r="L9" s="19">
        <f>SUM(J9:K9)</f>
        <v>12103</v>
      </c>
      <c r="M9" s="59"/>
      <c r="N9" s="19"/>
      <c r="O9" s="59"/>
      <c r="U9" s="53"/>
      <c r="V9" s="53"/>
      <c r="W9" s="53"/>
    </row>
    <row r="10" spans="2:23" ht="16.5" customHeight="1">
      <c r="B10" s="34"/>
      <c r="C10" s="33" t="s">
        <v>299</v>
      </c>
      <c r="D10" s="33"/>
      <c r="E10" s="33"/>
      <c r="F10" s="78">
        <v>13399</v>
      </c>
      <c r="G10" s="78">
        <v>0</v>
      </c>
      <c r="H10" s="78">
        <f>SUM(F10:G10)</f>
        <v>13399</v>
      </c>
      <c r="I10" s="19"/>
      <c r="J10" s="78">
        <v>36807</v>
      </c>
      <c r="K10" s="78">
        <v>0</v>
      </c>
      <c r="L10" s="78">
        <f>SUM(J10:K10)</f>
        <v>36807</v>
      </c>
      <c r="M10" s="59"/>
      <c r="N10" s="19"/>
      <c r="O10" s="59"/>
      <c r="U10" s="53"/>
      <c r="V10" s="53"/>
      <c r="W10" s="53"/>
    </row>
    <row r="11" spans="2:23" ht="16.5" customHeight="1">
      <c r="B11" s="34"/>
      <c r="C11" s="33" t="s">
        <v>73</v>
      </c>
      <c r="D11" s="33"/>
      <c r="E11" s="33"/>
      <c r="F11" s="17">
        <f>SUM(F8:F10)</f>
        <v>21775</v>
      </c>
      <c r="G11" s="17">
        <f>SUM(G8:G10)</f>
        <v>3502</v>
      </c>
      <c r="H11" s="17">
        <f>SUM(H8:H10)</f>
        <v>25277</v>
      </c>
      <c r="I11" s="19"/>
      <c r="J11" s="17">
        <f>SUM(J8:J10)</f>
        <v>53648</v>
      </c>
      <c r="K11" s="17">
        <f>SUM(K8:K10)</f>
        <v>9407</v>
      </c>
      <c r="L11" s="17">
        <f>SUM(L8:L10)</f>
        <v>63055</v>
      </c>
      <c r="M11" s="59"/>
      <c r="N11" s="19"/>
      <c r="O11" s="59"/>
      <c r="U11" s="53"/>
      <c r="V11" s="53"/>
      <c r="W11" s="53"/>
    </row>
    <row r="12" spans="2:23" ht="16.5" customHeight="1">
      <c r="B12" s="34"/>
      <c r="C12" s="33" t="s">
        <v>74</v>
      </c>
      <c r="D12" s="33"/>
      <c r="E12" s="33"/>
      <c r="F12" s="78">
        <v>0</v>
      </c>
      <c r="G12" s="78">
        <v>0</v>
      </c>
      <c r="H12" s="78">
        <f>SUM(F12:G12)</f>
        <v>0</v>
      </c>
      <c r="I12" s="19"/>
      <c r="J12" s="78">
        <v>0</v>
      </c>
      <c r="K12" s="78">
        <v>0</v>
      </c>
      <c r="L12" s="78">
        <f>SUM(J12:K12)</f>
        <v>0</v>
      </c>
      <c r="M12" s="19"/>
      <c r="N12" s="19"/>
      <c r="O12" s="19"/>
      <c r="U12" s="53"/>
      <c r="V12" s="53"/>
      <c r="W12" s="53"/>
    </row>
    <row r="13" spans="2:23" ht="16.5" customHeight="1">
      <c r="B13" s="34"/>
      <c r="C13" s="33" t="s">
        <v>220</v>
      </c>
      <c r="D13" s="33"/>
      <c r="E13" s="33"/>
      <c r="F13" s="17">
        <f>SUM(F11:F12)</f>
        <v>21775</v>
      </c>
      <c r="G13" s="17">
        <f>SUM(G11:G12)</f>
        <v>3502</v>
      </c>
      <c r="H13" s="17">
        <f>SUM(H11:H12)</f>
        <v>25277</v>
      </c>
      <c r="I13" s="19"/>
      <c r="J13" s="17">
        <f>SUM(J11:J12)</f>
        <v>53648</v>
      </c>
      <c r="K13" s="17">
        <f>SUM(K11:K12)</f>
        <v>9407</v>
      </c>
      <c r="L13" s="17">
        <f>SUM(L11:L12)</f>
        <v>63055</v>
      </c>
      <c r="M13" s="19"/>
      <c r="N13" s="19"/>
      <c r="O13" s="19"/>
      <c r="U13" s="53"/>
      <c r="V13" s="53"/>
      <c r="W13" s="53"/>
    </row>
    <row r="14" spans="2:23" ht="16.5" customHeight="1">
      <c r="B14" s="34"/>
      <c r="C14" s="33" t="s">
        <v>223</v>
      </c>
      <c r="D14" s="33"/>
      <c r="E14" s="33"/>
      <c r="F14" s="17">
        <v>0</v>
      </c>
      <c r="G14" s="17">
        <v>0</v>
      </c>
      <c r="H14" s="78">
        <f>SUM(F14:G14)</f>
        <v>0</v>
      </c>
      <c r="I14" s="19"/>
      <c r="J14" s="17">
        <v>6303</v>
      </c>
      <c r="K14" s="17">
        <v>0</v>
      </c>
      <c r="L14" s="78">
        <f>SUM(J14:K14)</f>
        <v>6303</v>
      </c>
      <c r="M14" s="19"/>
      <c r="N14" s="19"/>
      <c r="O14" s="19"/>
      <c r="U14" s="53"/>
      <c r="V14" s="53"/>
      <c r="W14" s="53"/>
    </row>
    <row r="15" spans="2:23" ht="16.5" customHeight="1" thickBot="1">
      <c r="B15" s="34"/>
      <c r="C15" s="33"/>
      <c r="D15" s="33"/>
      <c r="E15" s="33"/>
      <c r="F15" s="79">
        <f>SUM(F13:F14)</f>
        <v>21775</v>
      </c>
      <c r="G15" s="79">
        <f>SUM(G13:G14)</f>
        <v>3502</v>
      </c>
      <c r="H15" s="36">
        <f>SUM(H13:H14)</f>
        <v>25277</v>
      </c>
      <c r="I15" s="36"/>
      <c r="J15" s="79">
        <f>SUM(J13:J14)</f>
        <v>59951</v>
      </c>
      <c r="K15" s="79">
        <f>SUM(K13:K14)</f>
        <v>9407</v>
      </c>
      <c r="L15" s="36">
        <f>SUM(L13:L14)</f>
        <v>69358</v>
      </c>
      <c r="M15" s="36"/>
      <c r="N15" s="36"/>
      <c r="O15" s="60"/>
      <c r="U15" s="53"/>
      <c r="V15" s="53"/>
      <c r="W15" s="53"/>
    </row>
    <row r="16" spans="2:23" ht="16.5" customHeight="1" thickTop="1">
      <c r="B16" s="34"/>
      <c r="C16" s="33" t="s">
        <v>75</v>
      </c>
      <c r="D16" s="33"/>
      <c r="E16" s="33"/>
      <c r="F16" s="17"/>
      <c r="G16" s="17"/>
      <c r="H16" s="80">
        <f>-G15</f>
        <v>-3502</v>
      </c>
      <c r="I16" s="19"/>
      <c r="J16" s="17"/>
      <c r="K16" s="17"/>
      <c r="L16" s="80">
        <f>-K15</f>
        <v>-9407</v>
      </c>
      <c r="M16" s="19"/>
      <c r="N16" s="19"/>
      <c r="O16" s="36"/>
      <c r="U16" s="53"/>
      <c r="V16" s="53"/>
      <c r="W16" s="53"/>
    </row>
    <row r="17" spans="2:23" ht="16.5" customHeight="1" thickBot="1">
      <c r="B17" s="34"/>
      <c r="C17" s="33"/>
      <c r="D17" s="33"/>
      <c r="E17" s="33"/>
      <c r="F17" s="17"/>
      <c r="G17" s="17"/>
      <c r="H17" s="79">
        <f>SUM(H15:H16)</f>
        <v>21775</v>
      </c>
      <c r="I17" s="19"/>
      <c r="J17" s="17"/>
      <c r="K17" s="17"/>
      <c r="L17" s="79">
        <f>SUM(L15:L16)</f>
        <v>59951</v>
      </c>
      <c r="M17" s="19"/>
      <c r="N17" s="19"/>
      <c r="O17" s="60"/>
      <c r="U17" s="53"/>
      <c r="V17" s="53"/>
      <c r="W17" s="53"/>
    </row>
    <row r="18" spans="2:15" ht="16.5" customHeight="1" thickTop="1">
      <c r="B18" s="34"/>
      <c r="C18" s="33"/>
      <c r="D18" s="33"/>
      <c r="E18" s="33"/>
      <c r="F18" s="76"/>
      <c r="G18" s="76"/>
      <c r="H18" s="76"/>
      <c r="I18" s="74"/>
      <c r="J18" s="19"/>
      <c r="K18" s="19"/>
      <c r="M18" s="39"/>
      <c r="N18" s="39"/>
      <c r="O18" s="39"/>
    </row>
    <row r="19" spans="2:11" ht="16.5" customHeight="1">
      <c r="B19" s="29" t="s">
        <v>76</v>
      </c>
      <c r="C19" s="233" t="s">
        <v>77</v>
      </c>
      <c r="D19" s="231"/>
      <c r="E19" s="231"/>
      <c r="F19" s="75"/>
      <c r="G19" s="75"/>
      <c r="H19" s="75"/>
      <c r="I19" s="74"/>
      <c r="J19" s="81"/>
      <c r="K19" s="141"/>
    </row>
    <row r="20" spans="2:12" ht="16.5" customHeight="1">
      <c r="B20" s="34"/>
      <c r="C20" s="33"/>
      <c r="D20" s="33"/>
      <c r="E20" s="33"/>
      <c r="F20" s="74"/>
      <c r="G20" s="74"/>
      <c r="H20" s="120" t="s">
        <v>179</v>
      </c>
      <c r="I20" s="81"/>
      <c r="J20" s="82"/>
      <c r="K20" s="40"/>
      <c r="L20" s="120" t="s">
        <v>179</v>
      </c>
    </row>
    <row r="21" spans="2:12" ht="16.5" customHeight="1">
      <c r="B21" s="34"/>
      <c r="C21" s="33"/>
      <c r="D21" s="33"/>
      <c r="E21" s="33"/>
      <c r="F21" s="74"/>
      <c r="G21" s="74"/>
      <c r="H21" s="4" t="s">
        <v>6</v>
      </c>
      <c r="I21" s="82"/>
      <c r="J21" s="19"/>
      <c r="K21" s="141"/>
      <c r="L21" s="4" t="s">
        <v>6</v>
      </c>
    </row>
    <row r="23" spans="2:15" ht="16.5" customHeight="1">
      <c r="B23" s="34"/>
      <c r="C23" s="33" t="s">
        <v>282</v>
      </c>
      <c r="D23" s="33"/>
      <c r="E23" s="33"/>
      <c r="F23" s="74"/>
      <c r="G23" s="74"/>
      <c r="H23" s="89">
        <v>9</v>
      </c>
      <c r="I23" s="88"/>
      <c r="J23" s="19"/>
      <c r="K23" s="19"/>
      <c r="L23" s="89">
        <v>93</v>
      </c>
      <c r="M23" s="58"/>
      <c r="N23" s="58"/>
      <c r="O23" s="58"/>
    </row>
    <row r="24" spans="2:15" ht="16.5" customHeight="1">
      <c r="B24" s="34"/>
      <c r="C24" s="33" t="s">
        <v>298</v>
      </c>
      <c r="D24" s="33"/>
      <c r="E24" s="33"/>
      <c r="F24" s="74"/>
      <c r="G24" s="74"/>
      <c r="H24" s="89">
        <v>315</v>
      </c>
      <c r="I24" s="88"/>
      <c r="J24" s="19"/>
      <c r="K24" s="19"/>
      <c r="L24" s="89">
        <v>487</v>
      </c>
      <c r="M24" s="58"/>
      <c r="N24" s="58"/>
      <c r="O24" s="58"/>
    </row>
    <row r="25" spans="2:15" ht="16.5" customHeight="1">
      <c r="B25" s="34"/>
      <c r="C25" s="33" t="s">
        <v>299</v>
      </c>
      <c r="D25" s="33"/>
      <c r="E25" s="33"/>
      <c r="F25" s="74"/>
      <c r="G25" s="74"/>
      <c r="H25" s="92">
        <v>1200</v>
      </c>
      <c r="I25" s="88"/>
      <c r="J25" s="19"/>
      <c r="K25" s="19"/>
      <c r="L25" s="92">
        <v>-3683</v>
      </c>
      <c r="M25" s="58"/>
      <c r="N25" s="58"/>
      <c r="O25" s="58"/>
    </row>
    <row r="26" spans="2:15" ht="16.5" customHeight="1">
      <c r="B26" s="34"/>
      <c r="C26" s="33" t="s">
        <v>73</v>
      </c>
      <c r="D26" s="33"/>
      <c r="E26" s="33"/>
      <c r="F26" s="74"/>
      <c r="G26" s="74"/>
      <c r="H26" s="89">
        <f>SUM(H23:H25)</f>
        <v>1524</v>
      </c>
      <c r="I26" s="88"/>
      <c r="J26" s="19"/>
      <c r="K26" s="19"/>
      <c r="L26" s="89">
        <f>SUM(L23:L25)</f>
        <v>-3103</v>
      </c>
      <c r="M26" s="58"/>
      <c r="N26" s="58"/>
      <c r="O26" s="58"/>
    </row>
    <row r="27" spans="2:15" ht="16.5" customHeight="1">
      <c r="B27" s="34"/>
      <c r="C27" s="33" t="s">
        <v>74</v>
      </c>
      <c r="D27" s="33"/>
      <c r="E27" s="33"/>
      <c r="F27" s="74"/>
      <c r="G27" s="74"/>
      <c r="H27" s="91">
        <v>-112</v>
      </c>
      <c r="I27" s="88"/>
      <c r="J27" s="19"/>
      <c r="K27" s="19"/>
      <c r="L27" s="91">
        <v>-374</v>
      </c>
      <c r="M27" s="40"/>
      <c r="N27" s="40"/>
      <c r="O27" s="40"/>
    </row>
    <row r="28" spans="2:15" ht="16.5" customHeight="1">
      <c r="B28" s="34"/>
      <c r="C28" s="33"/>
      <c r="D28" s="33"/>
      <c r="E28" s="33"/>
      <c r="F28" s="74"/>
      <c r="G28" s="74"/>
      <c r="H28" s="90">
        <f>SUM(H26:H27)</f>
        <v>1412</v>
      </c>
      <c r="I28" s="88"/>
      <c r="J28" s="19"/>
      <c r="K28" s="19"/>
      <c r="L28" s="90">
        <f>SUM(L26:L27)</f>
        <v>-3477</v>
      </c>
      <c r="M28" s="40"/>
      <c r="N28" s="40"/>
      <c r="O28" s="40"/>
    </row>
    <row r="29" spans="2:15" ht="16.5" customHeight="1">
      <c r="B29" s="34"/>
      <c r="C29" s="33" t="s">
        <v>191</v>
      </c>
      <c r="D29" s="33"/>
      <c r="E29" s="33"/>
      <c r="F29" s="74"/>
      <c r="G29" s="74"/>
      <c r="H29" s="90">
        <v>0</v>
      </c>
      <c r="I29" s="88"/>
      <c r="J29" s="19"/>
      <c r="K29" s="19"/>
      <c r="L29" s="90">
        <v>509</v>
      </c>
      <c r="M29" s="40"/>
      <c r="N29" s="40"/>
      <c r="O29" s="40"/>
    </row>
    <row r="30" spans="2:15" ht="16.5" customHeight="1">
      <c r="B30" s="34"/>
      <c r="C30" s="33" t="s">
        <v>306</v>
      </c>
      <c r="D30" s="33"/>
      <c r="E30" s="33"/>
      <c r="F30" s="74"/>
      <c r="G30" s="74"/>
      <c r="H30" s="90">
        <v>14201</v>
      </c>
      <c r="I30" s="88"/>
      <c r="J30" s="19"/>
      <c r="K30" s="19"/>
      <c r="L30" s="90">
        <v>14201</v>
      </c>
      <c r="M30" s="40"/>
      <c r="N30" s="40"/>
      <c r="O30" s="40"/>
    </row>
    <row r="31" spans="2:15" ht="16.5" customHeight="1">
      <c r="B31" s="34"/>
      <c r="C31" s="33" t="s">
        <v>78</v>
      </c>
      <c r="D31" s="33"/>
      <c r="E31" s="33"/>
      <c r="F31" s="74"/>
      <c r="G31" s="74"/>
      <c r="H31" s="92">
        <v>-562</v>
      </c>
      <c r="I31" s="88"/>
      <c r="J31" s="19"/>
      <c r="K31" s="19"/>
      <c r="L31" s="92">
        <v>-1717</v>
      </c>
      <c r="M31" s="40"/>
      <c r="N31" s="40"/>
      <c r="O31" s="40"/>
    </row>
    <row r="32" spans="2:15" ht="16.5" customHeight="1">
      <c r="B32" s="34"/>
      <c r="C32" s="33" t="s">
        <v>220</v>
      </c>
      <c r="D32" s="33"/>
      <c r="E32" s="33"/>
      <c r="F32" s="74"/>
      <c r="G32" s="74"/>
      <c r="H32" s="90">
        <f>SUM(H28:H31)</f>
        <v>15051</v>
      </c>
      <c r="I32" s="88"/>
      <c r="J32" s="19"/>
      <c r="K32" s="19"/>
      <c r="L32" s="90">
        <f>SUM(L28:L31)</f>
        <v>9516</v>
      </c>
      <c r="M32" s="40"/>
      <c r="N32" s="40"/>
      <c r="O32" s="40"/>
    </row>
    <row r="33" spans="2:15" ht="16.5" customHeight="1">
      <c r="B33" s="34"/>
      <c r="C33" s="33" t="s">
        <v>223</v>
      </c>
      <c r="D33" s="33"/>
      <c r="E33" s="33"/>
      <c r="F33" s="77"/>
      <c r="G33" s="77"/>
      <c r="H33" s="91">
        <v>0</v>
      </c>
      <c r="I33" s="88"/>
      <c r="J33" s="19"/>
      <c r="K33" s="19"/>
      <c r="L33" s="91">
        <v>2473</v>
      </c>
      <c r="M33" s="39"/>
      <c r="N33" s="39"/>
      <c r="O33" s="39"/>
    </row>
    <row r="34" spans="2:15" ht="16.5" customHeight="1" thickBot="1">
      <c r="B34" s="34"/>
      <c r="C34" s="33"/>
      <c r="D34" s="33"/>
      <c r="E34" s="33"/>
      <c r="F34" s="74"/>
      <c r="G34" s="74"/>
      <c r="H34" s="144">
        <f>SUM(H32:H33)</f>
        <v>15051</v>
      </c>
      <c r="I34" s="88"/>
      <c r="J34" s="19"/>
      <c r="K34" s="19"/>
      <c r="L34" s="144">
        <f>SUM(L32:L33)</f>
        <v>11989</v>
      </c>
      <c r="M34" s="59"/>
      <c r="N34" s="19"/>
      <c r="O34" s="59"/>
    </row>
    <row r="35" spans="6:15" ht="16.5" customHeight="1" thickTop="1">
      <c r="F35" s="17"/>
      <c r="G35" s="17"/>
      <c r="H35" s="19"/>
      <c r="I35" s="17"/>
      <c r="J35" s="17"/>
      <c r="K35" s="17"/>
      <c r="M35" s="36"/>
      <c r="N35" s="36"/>
      <c r="O35" s="60"/>
    </row>
    <row r="36" spans="1:15" ht="16.5" customHeight="1">
      <c r="A36" s="118" t="s">
        <v>82</v>
      </c>
      <c r="B36" s="28" t="s">
        <v>80</v>
      </c>
      <c r="F36" s="17"/>
      <c r="G36" s="17"/>
      <c r="H36" s="19"/>
      <c r="I36" s="17"/>
      <c r="J36" s="17"/>
      <c r="K36" s="17"/>
      <c r="M36" s="19"/>
      <c r="N36" s="19"/>
      <c r="O36" s="36"/>
    </row>
    <row r="37" spans="6:15" ht="16.5" customHeight="1">
      <c r="F37" s="17"/>
      <c r="G37" s="17"/>
      <c r="H37" s="19"/>
      <c r="I37" s="17"/>
      <c r="J37" s="17"/>
      <c r="K37" s="17"/>
      <c r="M37" s="19"/>
      <c r="N37" s="19"/>
      <c r="O37" s="60"/>
    </row>
    <row r="38" spans="2:8" ht="16.5" customHeight="1">
      <c r="B38" s="29" t="s">
        <v>81</v>
      </c>
      <c r="C38" s="29"/>
      <c r="D38" s="29"/>
      <c r="E38" s="29"/>
      <c r="F38" s="17"/>
      <c r="G38" s="17"/>
      <c r="H38" s="19"/>
    </row>
    <row r="39" spans="2:8" ht="16.5" customHeight="1">
      <c r="B39" s="25"/>
      <c r="C39" s="25"/>
      <c r="D39" s="25"/>
      <c r="E39" s="25"/>
      <c r="F39" s="25"/>
      <c r="G39" s="25"/>
      <c r="H39" s="39"/>
    </row>
    <row r="40" spans="1:13" ht="16.5" customHeight="1">
      <c r="A40" s="118" t="s">
        <v>83</v>
      </c>
      <c r="B40" s="250" t="s">
        <v>303</v>
      </c>
      <c r="C40" s="70"/>
      <c r="D40" s="70"/>
      <c r="E40" s="70"/>
      <c r="F40" s="70"/>
      <c r="G40" s="70"/>
      <c r="H40" s="70"/>
      <c r="I40" s="70"/>
      <c r="J40" s="70"/>
      <c r="K40" s="70"/>
      <c r="L40" s="70"/>
      <c r="M40" s="70"/>
    </row>
    <row r="41" spans="2:13" ht="16.5" customHeight="1">
      <c r="B41" s="133"/>
      <c r="C41" s="70"/>
      <c r="D41" s="70"/>
      <c r="E41" s="70"/>
      <c r="F41" s="70"/>
      <c r="G41" s="70"/>
      <c r="H41" s="70"/>
      <c r="I41" s="70"/>
      <c r="J41" s="70"/>
      <c r="K41" s="70"/>
      <c r="L41" s="70"/>
      <c r="M41" s="70"/>
    </row>
    <row r="42" spans="2:13" ht="16.5" customHeight="1">
      <c r="B42" s="134" t="s">
        <v>304</v>
      </c>
      <c r="C42" s="70"/>
      <c r="D42" s="70"/>
      <c r="E42" s="70"/>
      <c r="F42" s="70"/>
      <c r="G42" s="70"/>
      <c r="H42" s="70"/>
      <c r="I42" s="70"/>
      <c r="J42" s="70"/>
      <c r="K42" s="70"/>
      <c r="L42" s="70"/>
      <c r="M42" s="70"/>
    </row>
    <row r="43" spans="2:8" ht="16.5" customHeight="1">
      <c r="B43" s="25"/>
      <c r="C43" s="25"/>
      <c r="D43" s="25"/>
      <c r="E43" s="25"/>
      <c r="F43" s="25"/>
      <c r="G43" s="25"/>
      <c r="H43" s="39"/>
    </row>
    <row r="44" spans="1:8" ht="16.5" customHeight="1">
      <c r="A44" s="118" t="s">
        <v>85</v>
      </c>
      <c r="B44" s="28" t="s">
        <v>84</v>
      </c>
      <c r="C44" s="25"/>
      <c r="D44" s="25"/>
      <c r="E44" s="25"/>
      <c r="F44" s="25"/>
      <c r="G44" s="25"/>
      <c r="H44" s="39"/>
    </row>
    <row r="45" spans="2:8" ht="16.5" customHeight="1">
      <c r="B45" s="25"/>
      <c r="C45" s="25"/>
      <c r="D45" s="25"/>
      <c r="E45" s="25"/>
      <c r="F45" s="25"/>
      <c r="G45" s="25"/>
      <c r="H45" s="39"/>
    </row>
    <row r="46" spans="2:13" ht="16.5" customHeight="1">
      <c r="B46" s="231" t="s">
        <v>313</v>
      </c>
      <c r="C46" s="231"/>
      <c r="D46" s="231"/>
      <c r="E46" s="231"/>
      <c r="F46" s="231"/>
      <c r="G46" s="231"/>
      <c r="H46" s="231"/>
      <c r="I46" s="231"/>
      <c r="J46" s="231"/>
      <c r="K46" s="231"/>
      <c r="L46" s="231"/>
      <c r="M46" s="231"/>
    </row>
    <row r="47" spans="2:13" ht="16.5" customHeight="1">
      <c r="B47" s="231"/>
      <c r="C47" s="231"/>
      <c r="D47" s="231"/>
      <c r="E47" s="231"/>
      <c r="F47" s="231"/>
      <c r="G47" s="231"/>
      <c r="H47" s="231"/>
      <c r="I47" s="231"/>
      <c r="J47" s="231"/>
      <c r="K47" s="231"/>
      <c r="L47" s="231"/>
      <c r="M47" s="231"/>
    </row>
    <row r="48" spans="2:8" ht="16.5" customHeight="1">
      <c r="B48" s="25"/>
      <c r="C48" s="25"/>
      <c r="D48" s="25"/>
      <c r="E48" s="25"/>
      <c r="F48" s="25"/>
      <c r="G48" s="25"/>
      <c r="H48" s="39"/>
    </row>
    <row r="49" spans="2:13" ht="16.5" customHeight="1">
      <c r="B49" s="231" t="s">
        <v>257</v>
      </c>
      <c r="C49" s="236"/>
      <c r="D49" s="236"/>
      <c r="E49" s="236"/>
      <c r="F49" s="236"/>
      <c r="G49" s="236"/>
      <c r="H49" s="236"/>
      <c r="I49" s="236"/>
      <c r="J49" s="236"/>
      <c r="K49" s="236"/>
      <c r="L49" s="237"/>
      <c r="M49" s="237"/>
    </row>
    <row r="50" spans="2:13" ht="16.5" customHeight="1">
      <c r="B50" s="236"/>
      <c r="C50" s="236"/>
      <c r="D50" s="236"/>
      <c r="E50" s="236"/>
      <c r="F50" s="236"/>
      <c r="G50" s="236"/>
      <c r="H50" s="236"/>
      <c r="I50" s="236"/>
      <c r="J50" s="236"/>
      <c r="K50" s="236"/>
      <c r="L50" s="237"/>
      <c r="M50" s="237"/>
    </row>
    <row r="51" spans="2:12" ht="16.5" customHeight="1">
      <c r="B51" s="110"/>
      <c r="C51" s="110"/>
      <c r="D51" s="110"/>
      <c r="E51" s="110"/>
      <c r="F51" s="110"/>
      <c r="G51" s="110"/>
      <c r="H51" s="110"/>
      <c r="I51" s="110"/>
      <c r="J51" s="110"/>
      <c r="K51" s="110"/>
      <c r="L51" s="110"/>
    </row>
    <row r="52" spans="2:12" ht="16.5" customHeight="1">
      <c r="B52" s="110"/>
      <c r="C52" s="110"/>
      <c r="D52" s="110"/>
      <c r="E52" s="110"/>
      <c r="F52" s="45" t="s">
        <v>6</v>
      </c>
      <c r="G52" s="110"/>
      <c r="H52" s="110"/>
      <c r="I52" s="110"/>
      <c r="J52" s="110"/>
      <c r="K52" s="110"/>
      <c r="L52" s="110"/>
    </row>
    <row r="53" spans="2:12" ht="16.5" customHeight="1">
      <c r="B53" s="110"/>
      <c r="C53" s="110"/>
      <c r="D53" s="110"/>
      <c r="E53" s="110"/>
      <c r="F53" s="45"/>
      <c r="G53" s="110"/>
      <c r="H53" s="110"/>
      <c r="I53" s="110"/>
      <c r="J53" s="110"/>
      <c r="K53" s="110"/>
      <c r="L53" s="110"/>
    </row>
    <row r="54" spans="2:12" ht="16.5" customHeight="1">
      <c r="B54" s="29" t="s">
        <v>206</v>
      </c>
      <c r="C54" s="110"/>
      <c r="D54" s="110"/>
      <c r="E54" s="110"/>
      <c r="F54" s="145">
        <v>7900</v>
      </c>
      <c r="G54" s="110"/>
      <c r="H54" s="110"/>
      <c r="I54" s="110"/>
      <c r="J54" s="110"/>
      <c r="K54" s="110"/>
      <c r="L54" s="110"/>
    </row>
    <row r="55" spans="2:12" ht="16.5" customHeight="1">
      <c r="B55" s="29" t="s">
        <v>207</v>
      </c>
      <c r="C55" s="110"/>
      <c r="D55" s="110"/>
      <c r="E55" s="110"/>
      <c r="F55" s="145">
        <v>316</v>
      </c>
      <c r="G55" s="110"/>
      <c r="H55" s="110"/>
      <c r="I55" s="110"/>
      <c r="J55" s="110"/>
      <c r="K55" s="110"/>
      <c r="L55" s="110"/>
    </row>
    <row r="56" spans="2:12" ht="16.5" customHeight="1" thickBot="1">
      <c r="B56" s="33" t="s">
        <v>259</v>
      </c>
      <c r="C56" s="110"/>
      <c r="D56" s="110"/>
      <c r="E56" s="110"/>
      <c r="F56" s="146">
        <f>SUM(F54:F55)</f>
        <v>8216</v>
      </c>
      <c r="G56" s="110"/>
      <c r="H56" s="110"/>
      <c r="I56" s="110"/>
      <c r="J56" s="110"/>
      <c r="K56" s="110"/>
      <c r="L56" s="110"/>
    </row>
    <row r="57" spans="2:12" ht="16.5" customHeight="1" thickTop="1">
      <c r="B57" s="110"/>
      <c r="C57" s="110"/>
      <c r="D57" s="110"/>
      <c r="E57" s="110"/>
      <c r="F57" s="110"/>
      <c r="G57" s="110"/>
      <c r="H57" s="110"/>
      <c r="I57" s="110"/>
      <c r="J57" s="110"/>
      <c r="K57" s="110"/>
      <c r="L57" s="110"/>
    </row>
    <row r="58" spans="2:12" ht="16.5" customHeight="1">
      <c r="B58" s="29" t="s">
        <v>256</v>
      </c>
      <c r="C58" s="34"/>
      <c r="D58" s="34"/>
      <c r="E58" s="34"/>
      <c r="F58" s="34"/>
      <c r="G58" s="34"/>
      <c r="H58" s="34"/>
      <c r="I58" s="34"/>
      <c r="J58" s="34"/>
      <c r="K58" s="34"/>
      <c r="L58" s="110"/>
    </row>
    <row r="59" spans="2:12" ht="16.5" customHeight="1">
      <c r="B59" s="34"/>
      <c r="C59" s="34"/>
      <c r="D59" s="34"/>
      <c r="E59" s="34"/>
      <c r="F59" s="34"/>
      <c r="I59" s="34"/>
      <c r="J59" s="34"/>
      <c r="K59" s="34"/>
      <c r="L59" s="110"/>
    </row>
    <row r="60" spans="2:12" ht="16.5" customHeight="1">
      <c r="B60" s="34"/>
      <c r="C60" s="34"/>
      <c r="D60" s="34"/>
      <c r="E60" s="34"/>
      <c r="G60" s="228" t="s">
        <v>283</v>
      </c>
      <c r="H60" s="3"/>
      <c r="I60" s="34"/>
      <c r="J60" s="34"/>
      <c r="K60" s="34"/>
      <c r="L60" s="110"/>
    </row>
    <row r="61" spans="2:12" ht="16.5" customHeight="1">
      <c r="B61" s="34"/>
      <c r="C61" s="34"/>
      <c r="D61" s="34"/>
      <c r="E61" s="34"/>
      <c r="F61" s="34"/>
      <c r="G61" s="228"/>
      <c r="H61" s="3" t="s">
        <v>284</v>
      </c>
      <c r="I61" s="34"/>
      <c r="J61" s="34"/>
      <c r="K61" s="34"/>
      <c r="L61" s="110"/>
    </row>
    <row r="62" spans="2:12" ht="16.5" customHeight="1">
      <c r="B62" s="34"/>
      <c r="C62" s="34"/>
      <c r="D62" s="34"/>
      <c r="E62" s="34"/>
      <c r="F62" s="34"/>
      <c r="G62" s="4" t="s">
        <v>6</v>
      </c>
      <c r="H62" s="4" t="s">
        <v>6</v>
      </c>
      <c r="I62" s="34"/>
      <c r="J62" s="34"/>
      <c r="K62" s="34"/>
      <c r="L62" s="110"/>
    </row>
    <row r="63" spans="2:12" ht="16.5" customHeight="1">
      <c r="B63" s="34"/>
      <c r="C63" s="34"/>
      <c r="D63" s="34"/>
      <c r="E63" s="34"/>
      <c r="F63" s="34"/>
      <c r="G63" s="4"/>
      <c r="H63" s="40"/>
      <c r="I63" s="34"/>
      <c r="J63" s="34"/>
      <c r="K63" s="34"/>
      <c r="L63" s="110"/>
    </row>
    <row r="64" spans="2:12" ht="16.5" customHeight="1">
      <c r="B64" s="29" t="s">
        <v>32</v>
      </c>
      <c r="C64" s="34"/>
      <c r="D64" s="34"/>
      <c r="E64" s="34"/>
      <c r="F64" s="34"/>
      <c r="G64" s="66">
        <f>F9</f>
        <v>6619</v>
      </c>
      <c r="H64" s="66">
        <f>J9</f>
        <v>12091</v>
      </c>
      <c r="I64" s="34"/>
      <c r="J64" s="34"/>
      <c r="K64" s="34"/>
      <c r="L64" s="110"/>
    </row>
    <row r="65" spans="2:12" ht="16.5" customHeight="1" thickBot="1">
      <c r="B65" s="29" t="s">
        <v>260</v>
      </c>
      <c r="C65" s="34"/>
      <c r="D65" s="34"/>
      <c r="E65" s="34"/>
      <c r="F65" s="34"/>
      <c r="G65" s="147">
        <v>294</v>
      </c>
      <c r="H65" s="147">
        <v>448</v>
      </c>
      <c r="I65" s="34"/>
      <c r="J65" s="34"/>
      <c r="K65" s="34"/>
      <c r="L65" s="110"/>
    </row>
    <row r="66" spans="2:12" ht="16.5" customHeight="1" thickTop="1">
      <c r="B66" s="34"/>
      <c r="C66" s="34"/>
      <c r="D66" s="34"/>
      <c r="E66" s="34"/>
      <c r="F66" s="34"/>
      <c r="G66" s="34"/>
      <c r="H66" s="148"/>
      <c r="I66" s="34"/>
      <c r="J66" s="34"/>
      <c r="K66" s="34"/>
      <c r="L66" s="110"/>
    </row>
    <row r="67" spans="2:13" ht="16.5" customHeight="1">
      <c r="B67" s="231" t="s">
        <v>261</v>
      </c>
      <c r="C67" s="231"/>
      <c r="D67" s="231"/>
      <c r="E67" s="231"/>
      <c r="F67" s="231"/>
      <c r="G67" s="231"/>
      <c r="H67" s="231"/>
      <c r="I67" s="231"/>
      <c r="J67" s="231"/>
      <c r="K67" s="231"/>
      <c r="L67" s="231"/>
      <c r="M67" s="231"/>
    </row>
    <row r="68" spans="2:13" ht="16.5" customHeight="1">
      <c r="B68" s="231"/>
      <c r="C68" s="231"/>
      <c r="D68" s="231"/>
      <c r="E68" s="231"/>
      <c r="F68" s="231"/>
      <c r="G68" s="231"/>
      <c r="H68" s="231"/>
      <c r="I68" s="231"/>
      <c r="J68" s="231"/>
      <c r="K68" s="231"/>
      <c r="L68" s="231"/>
      <c r="M68" s="231"/>
    </row>
    <row r="69" spans="2:12" ht="16.5" customHeight="1">
      <c r="B69" s="34"/>
      <c r="C69" s="34"/>
      <c r="D69" s="34"/>
      <c r="E69" s="34"/>
      <c r="F69" s="34"/>
      <c r="G69" s="34"/>
      <c r="H69" s="148"/>
      <c r="I69" s="34"/>
      <c r="J69" s="34"/>
      <c r="K69" s="34"/>
      <c r="L69" s="110"/>
    </row>
    <row r="70" spans="2:13" ht="16.5" customHeight="1">
      <c r="B70" s="236" t="s">
        <v>310</v>
      </c>
      <c r="C70" s="236"/>
      <c r="D70" s="236"/>
      <c r="E70" s="236"/>
      <c r="F70" s="236"/>
      <c r="G70" s="236"/>
      <c r="H70" s="236"/>
      <c r="I70" s="236"/>
      <c r="J70" s="236"/>
      <c r="K70" s="236"/>
      <c r="L70" s="237"/>
      <c r="M70" s="237"/>
    </row>
    <row r="71" spans="2:13" ht="16.5" customHeight="1">
      <c r="B71" s="236"/>
      <c r="C71" s="236"/>
      <c r="D71" s="236"/>
      <c r="E71" s="236"/>
      <c r="F71" s="236"/>
      <c r="G71" s="236"/>
      <c r="H71" s="236"/>
      <c r="I71" s="236"/>
      <c r="J71" s="236"/>
      <c r="K71" s="236"/>
      <c r="L71" s="237"/>
      <c r="M71" s="237"/>
    </row>
    <row r="72" spans="2:12" ht="16.5" customHeight="1">
      <c r="B72" s="34"/>
      <c r="C72" s="34"/>
      <c r="D72" s="34"/>
      <c r="E72" s="34"/>
      <c r="F72" s="34"/>
      <c r="G72" s="34"/>
      <c r="H72" s="148"/>
      <c r="I72" s="34"/>
      <c r="J72" s="34"/>
      <c r="K72" s="34"/>
      <c r="L72" s="110"/>
    </row>
    <row r="73" spans="2:12" ht="16.5" customHeight="1">
      <c r="B73" s="29" t="s">
        <v>203</v>
      </c>
      <c r="C73" s="110"/>
      <c r="D73" s="110"/>
      <c r="E73" s="110"/>
      <c r="F73" s="110"/>
      <c r="G73" s="110"/>
      <c r="H73" s="110"/>
      <c r="I73" s="110"/>
      <c r="J73" s="110"/>
      <c r="K73" s="110"/>
      <c r="L73" s="110"/>
    </row>
    <row r="74" spans="2:12" ht="16.5" customHeight="1">
      <c r="B74" s="110"/>
      <c r="C74" s="110"/>
      <c r="D74" s="110"/>
      <c r="E74" s="110"/>
      <c r="F74" s="110"/>
      <c r="G74" s="110"/>
      <c r="H74" s="110"/>
      <c r="I74" s="110"/>
      <c r="J74" s="110"/>
      <c r="K74" s="110"/>
      <c r="L74" s="110"/>
    </row>
    <row r="75" spans="2:12" ht="16.5" customHeight="1">
      <c r="B75" s="110"/>
      <c r="C75" s="110"/>
      <c r="D75" s="110"/>
      <c r="E75" s="110"/>
      <c r="F75" s="45" t="s">
        <v>6</v>
      </c>
      <c r="G75" s="110"/>
      <c r="H75" s="110"/>
      <c r="I75" s="110"/>
      <c r="J75" s="110"/>
      <c r="K75" s="110"/>
      <c r="L75" s="110"/>
    </row>
    <row r="76" spans="2:12" ht="16.5" customHeight="1">
      <c r="B76" s="110"/>
      <c r="C76" s="110"/>
      <c r="D76" s="110"/>
      <c r="E76" s="110"/>
      <c r="F76" s="45"/>
      <c r="G76" s="110"/>
      <c r="H76" s="110"/>
      <c r="I76" s="110"/>
      <c r="J76" s="110"/>
      <c r="K76" s="110"/>
      <c r="L76" s="110"/>
    </row>
    <row r="77" spans="2:12" ht="16.5" customHeight="1">
      <c r="B77" s="29" t="s">
        <v>9</v>
      </c>
      <c r="D77" s="110"/>
      <c r="E77" s="110"/>
      <c r="F77" s="90">
        <v>2084</v>
      </c>
      <c r="G77" s="110"/>
      <c r="H77" s="110"/>
      <c r="I77" s="110"/>
      <c r="J77" s="110"/>
      <c r="K77" s="110"/>
      <c r="L77" s="110"/>
    </row>
    <row r="78" spans="2:12" ht="16.5" customHeight="1">
      <c r="B78" s="29" t="s">
        <v>11</v>
      </c>
      <c r="C78" s="110"/>
      <c r="D78" s="110"/>
      <c r="F78" s="90">
        <v>24697</v>
      </c>
      <c r="G78" s="110"/>
      <c r="H78" s="110"/>
      <c r="I78" s="110"/>
      <c r="J78" s="110"/>
      <c r="K78" s="110"/>
      <c r="L78" s="110"/>
    </row>
    <row r="79" spans="2:12" ht="16.5" customHeight="1">
      <c r="B79" s="29" t="s">
        <v>133</v>
      </c>
      <c r="C79" s="110"/>
      <c r="D79" s="110"/>
      <c r="F79" s="90">
        <v>2105</v>
      </c>
      <c r="G79" s="110"/>
      <c r="H79" s="110"/>
      <c r="I79" s="110"/>
      <c r="J79" s="110"/>
      <c r="K79" s="110"/>
      <c r="L79" s="110"/>
    </row>
    <row r="80" spans="2:12" ht="16.5" customHeight="1">
      <c r="B80" s="29" t="s">
        <v>137</v>
      </c>
      <c r="C80" s="110"/>
      <c r="D80" s="110"/>
      <c r="F80" s="90">
        <v>230</v>
      </c>
      <c r="G80" s="110"/>
      <c r="H80" s="110"/>
      <c r="I80" s="110"/>
      <c r="J80" s="110"/>
      <c r="K80" s="110"/>
      <c r="L80" s="110"/>
    </row>
    <row r="81" spans="2:12" ht="16.5" customHeight="1">
      <c r="B81" s="29" t="s">
        <v>138</v>
      </c>
      <c r="C81" s="110"/>
      <c r="D81" s="110"/>
      <c r="F81" s="90">
        <v>1625</v>
      </c>
      <c r="G81" s="110"/>
      <c r="H81" s="110"/>
      <c r="I81" s="110"/>
      <c r="J81" s="110"/>
      <c r="K81" s="110"/>
      <c r="L81" s="110"/>
    </row>
    <row r="82" spans="2:12" ht="16.5" customHeight="1">
      <c r="B82" s="29" t="s">
        <v>13</v>
      </c>
      <c r="C82" s="110"/>
      <c r="D82" s="110"/>
      <c r="F82" s="90">
        <f>-40-13</f>
        <v>-53</v>
      </c>
      <c r="G82" s="110"/>
      <c r="H82" s="110"/>
      <c r="I82" s="110"/>
      <c r="J82" s="110"/>
      <c r="K82" s="110"/>
      <c r="L82" s="110"/>
    </row>
    <row r="83" spans="2:12" ht="16.5" customHeight="1">
      <c r="B83" s="29" t="s">
        <v>186</v>
      </c>
      <c r="C83" s="110"/>
      <c r="D83" s="110"/>
      <c r="F83" s="90">
        <v>-2250</v>
      </c>
      <c r="G83" s="110"/>
      <c r="H83" s="110"/>
      <c r="I83" s="110"/>
      <c r="J83" s="110"/>
      <c r="K83" s="110"/>
      <c r="L83" s="110"/>
    </row>
    <row r="84" spans="2:12" ht="16.5" customHeight="1">
      <c r="B84" s="29" t="s">
        <v>16</v>
      </c>
      <c r="C84" s="110"/>
      <c r="D84" s="110"/>
      <c r="F84" s="90">
        <v>-394</v>
      </c>
      <c r="G84" s="110"/>
      <c r="H84" s="110"/>
      <c r="I84" s="110"/>
      <c r="J84" s="110"/>
      <c r="K84" s="110"/>
      <c r="L84" s="110"/>
    </row>
    <row r="85" spans="2:12" ht="16.5" customHeight="1">
      <c r="B85" s="29" t="s">
        <v>148</v>
      </c>
      <c r="C85" s="110"/>
      <c r="D85" s="110"/>
      <c r="F85" s="90">
        <v>-5522</v>
      </c>
      <c r="G85" s="110"/>
      <c r="H85" s="110"/>
      <c r="I85" s="110"/>
      <c r="J85" s="110"/>
      <c r="K85" s="110"/>
      <c r="L85" s="110"/>
    </row>
    <row r="86" spans="2:12" ht="16.5" customHeight="1">
      <c r="B86" s="29" t="s">
        <v>14</v>
      </c>
      <c r="C86" s="110"/>
      <c r="D86" s="110"/>
      <c r="F86" s="90">
        <v>-5039</v>
      </c>
      <c r="G86" s="110"/>
      <c r="H86" s="110"/>
      <c r="I86" s="110"/>
      <c r="J86" s="110"/>
      <c r="K86" s="110"/>
      <c r="L86" s="110"/>
    </row>
    <row r="87" spans="2:12" ht="16.5" customHeight="1">
      <c r="B87" s="29" t="s">
        <v>15</v>
      </c>
      <c r="C87" s="110"/>
      <c r="D87" s="110"/>
      <c r="F87" s="90">
        <v>-28</v>
      </c>
      <c r="G87" s="110"/>
      <c r="H87" s="110"/>
      <c r="I87" s="110"/>
      <c r="J87" s="110"/>
      <c r="K87" s="110"/>
      <c r="L87" s="110"/>
    </row>
    <row r="88" spans="2:12" ht="16.5" customHeight="1">
      <c r="B88" s="29" t="s">
        <v>149</v>
      </c>
      <c r="C88" s="110"/>
      <c r="D88" s="110"/>
      <c r="F88" s="91">
        <v>-347</v>
      </c>
      <c r="G88" s="110"/>
      <c r="H88" s="110"/>
      <c r="I88" s="110"/>
      <c r="J88" s="110"/>
      <c r="K88" s="110"/>
      <c r="L88" s="110"/>
    </row>
    <row r="89" spans="2:12" ht="16.5" customHeight="1">
      <c r="B89" s="29" t="s">
        <v>204</v>
      </c>
      <c r="C89" s="29"/>
      <c r="D89" s="110"/>
      <c r="E89" s="110"/>
      <c r="F89" s="90">
        <f>SUM(F77:F88)</f>
        <v>17108</v>
      </c>
      <c r="G89" s="110"/>
      <c r="H89" s="110"/>
      <c r="I89" s="110"/>
      <c r="J89" s="110"/>
      <c r="K89" s="110"/>
      <c r="L89" s="110"/>
    </row>
    <row r="90" spans="2:12" ht="16.5" customHeight="1">
      <c r="B90" s="29" t="s">
        <v>198</v>
      </c>
      <c r="C90" s="29"/>
      <c r="D90" s="110"/>
      <c r="E90" s="110"/>
      <c r="F90" s="91">
        <v>-8383</v>
      </c>
      <c r="G90" s="110"/>
      <c r="H90" s="110"/>
      <c r="I90" s="110"/>
      <c r="J90" s="110"/>
      <c r="K90" s="110"/>
      <c r="L90" s="110"/>
    </row>
    <row r="91" spans="2:12" ht="16.5" customHeight="1">
      <c r="B91" s="24" t="s">
        <v>205</v>
      </c>
      <c r="C91" s="29"/>
      <c r="D91" s="110"/>
      <c r="E91" s="110"/>
      <c r="F91" s="90">
        <f>SUM(F89:F90)</f>
        <v>8725</v>
      </c>
      <c r="G91" s="110"/>
      <c r="H91" s="110"/>
      <c r="I91" s="110"/>
      <c r="J91" s="110"/>
      <c r="K91" s="110"/>
      <c r="L91" s="110"/>
    </row>
    <row r="92" spans="2:12" ht="16.5" customHeight="1">
      <c r="B92" s="29" t="s">
        <v>191</v>
      </c>
      <c r="C92" s="29"/>
      <c r="D92" s="110"/>
      <c r="E92" s="110"/>
      <c r="F92" s="91">
        <v>-509</v>
      </c>
      <c r="G92" s="110"/>
      <c r="H92" s="110"/>
      <c r="I92" s="110"/>
      <c r="J92" s="110"/>
      <c r="K92" s="110"/>
      <c r="L92" s="110"/>
    </row>
    <row r="93" spans="2:12" ht="16.5" customHeight="1" thickBot="1">
      <c r="B93" s="110"/>
      <c r="C93" s="29"/>
      <c r="D93" s="110"/>
      <c r="E93" s="110"/>
      <c r="F93" s="144">
        <f>SUM(F91:F92)</f>
        <v>8216</v>
      </c>
      <c r="G93" s="110"/>
      <c r="H93" s="110"/>
      <c r="I93" s="110"/>
      <c r="J93" s="110"/>
      <c r="K93" s="110"/>
      <c r="L93" s="110"/>
    </row>
    <row r="94" spans="2:12" ht="16.5" customHeight="1" thickTop="1">
      <c r="B94" s="110"/>
      <c r="C94" s="29"/>
      <c r="D94" s="110"/>
      <c r="E94" s="110"/>
      <c r="F94" s="90"/>
      <c r="G94" s="110"/>
      <c r="H94" s="110"/>
      <c r="I94" s="110"/>
      <c r="J94" s="110"/>
      <c r="K94" s="110"/>
      <c r="L94" s="110"/>
    </row>
    <row r="95" spans="2:12" ht="16.5" customHeight="1">
      <c r="B95" s="29" t="s">
        <v>321</v>
      </c>
      <c r="C95" s="2"/>
      <c r="D95" s="2"/>
      <c r="E95" s="2"/>
      <c r="F95" s="2"/>
      <c r="G95" s="110"/>
      <c r="H95" s="110"/>
      <c r="I95" s="110"/>
      <c r="J95" s="110"/>
      <c r="K95" s="110"/>
      <c r="L95" s="110"/>
    </row>
    <row r="96" spans="2:12" ht="16.5" customHeight="1">
      <c r="B96" s="29" t="s">
        <v>206</v>
      </c>
      <c r="C96" s="110"/>
      <c r="D96" s="110"/>
      <c r="F96" s="90">
        <v>7900</v>
      </c>
      <c r="G96" s="110"/>
      <c r="H96" s="110"/>
      <c r="I96" s="110"/>
      <c r="J96" s="110"/>
      <c r="K96" s="110"/>
      <c r="L96" s="110"/>
    </row>
    <row r="97" spans="2:12" ht="16.5" customHeight="1">
      <c r="B97" s="29" t="s">
        <v>207</v>
      </c>
      <c r="C97" s="110"/>
      <c r="D97" s="110"/>
      <c r="F97" s="90">
        <v>316</v>
      </c>
      <c r="G97" s="110"/>
      <c r="H97" s="110"/>
      <c r="I97" s="110"/>
      <c r="J97" s="110"/>
      <c r="K97" s="110"/>
      <c r="L97" s="110"/>
    </row>
    <row r="98" spans="2:12" ht="16.5" customHeight="1">
      <c r="B98" s="29" t="s">
        <v>208</v>
      </c>
      <c r="C98" s="110"/>
      <c r="D98" s="110"/>
      <c r="F98" s="149">
        <f>SUM(F96:F97)</f>
        <v>8216</v>
      </c>
      <c r="G98" s="110"/>
      <c r="H98" s="110"/>
      <c r="I98" s="110"/>
      <c r="J98" s="110"/>
      <c r="K98" s="110"/>
      <c r="L98" s="110"/>
    </row>
    <row r="99" spans="2:12" ht="16.5" customHeight="1">
      <c r="B99" s="24" t="s">
        <v>209</v>
      </c>
      <c r="F99" s="14">
        <v>-1625</v>
      </c>
      <c r="L99" s="110"/>
    </row>
    <row r="100" spans="2:12" ht="16.5" customHeight="1" thickBot="1">
      <c r="B100" s="24" t="s">
        <v>210</v>
      </c>
      <c r="F100" s="131">
        <f>SUM(F98:F99)</f>
        <v>6591</v>
      </c>
      <c r="L100" s="110"/>
    </row>
    <row r="101" spans="2:8" ht="16.5" customHeight="1" thickTop="1">
      <c r="B101" s="25"/>
      <c r="C101" s="25"/>
      <c r="D101" s="25"/>
      <c r="E101" s="25"/>
      <c r="F101" s="25"/>
      <c r="G101" s="25"/>
      <c r="H101" s="39"/>
    </row>
    <row r="102" spans="1:11" ht="16.5" customHeight="1">
      <c r="A102" s="27" t="s">
        <v>87</v>
      </c>
      <c r="B102" s="28" t="s">
        <v>86</v>
      </c>
      <c r="C102" s="29"/>
      <c r="D102" s="29"/>
      <c r="E102" s="29"/>
      <c r="F102" s="29"/>
      <c r="G102" s="29"/>
      <c r="H102" s="29"/>
      <c r="I102" s="29"/>
      <c r="J102" s="29"/>
      <c r="K102" s="29"/>
    </row>
    <row r="103" spans="2:11" ht="16.5" customHeight="1">
      <c r="B103" s="34"/>
      <c r="C103" s="29"/>
      <c r="D103" s="29"/>
      <c r="E103" s="29"/>
      <c r="F103" s="29"/>
      <c r="G103" s="29"/>
      <c r="H103" s="29"/>
      <c r="I103" s="29"/>
      <c r="J103" s="29"/>
      <c r="K103" s="29"/>
    </row>
    <row r="104" spans="2:11" ht="16.5" customHeight="1">
      <c r="B104" s="29" t="s">
        <v>128</v>
      </c>
      <c r="C104" s="29"/>
      <c r="D104" s="29"/>
      <c r="E104" s="29"/>
      <c r="F104" s="29"/>
      <c r="G104" s="29"/>
      <c r="H104" s="29"/>
      <c r="I104" s="29"/>
      <c r="J104" s="29"/>
      <c r="K104" s="29"/>
    </row>
    <row r="105" spans="2:11" ht="16.5" customHeight="1">
      <c r="B105" s="29"/>
      <c r="C105" s="29"/>
      <c r="D105" s="29"/>
      <c r="E105" s="29"/>
      <c r="F105" s="29"/>
      <c r="G105" s="29"/>
      <c r="H105" s="29"/>
      <c r="I105" s="29"/>
      <c r="J105" s="29"/>
      <c r="K105" s="29"/>
    </row>
    <row r="106" spans="1:11" ht="16.5" customHeight="1">
      <c r="A106" s="27" t="s">
        <v>89</v>
      </c>
      <c r="B106" s="28" t="s">
        <v>88</v>
      </c>
      <c r="C106" s="28"/>
      <c r="D106" s="28"/>
      <c r="E106" s="28"/>
      <c r="F106" s="29"/>
      <c r="G106" s="29"/>
      <c r="H106" s="29"/>
      <c r="I106" s="29"/>
      <c r="J106" s="29"/>
      <c r="K106" s="29"/>
    </row>
    <row r="107" spans="1:11" ht="16.5" customHeight="1">
      <c r="A107" s="27"/>
      <c r="B107" s="28"/>
      <c r="C107" s="28"/>
      <c r="D107" s="28"/>
      <c r="E107" s="28"/>
      <c r="F107" s="29"/>
      <c r="G107" s="29"/>
      <c r="H107" s="29"/>
      <c r="I107" s="29"/>
      <c r="J107" s="29"/>
      <c r="K107" s="29"/>
    </row>
    <row r="108" spans="2:13" ht="16.5" customHeight="1">
      <c r="B108" s="33" t="s">
        <v>290</v>
      </c>
      <c r="C108" s="33"/>
      <c r="D108" s="33"/>
      <c r="E108" s="33"/>
      <c r="F108" s="33"/>
      <c r="G108" s="33"/>
      <c r="H108" s="33"/>
      <c r="I108" s="33"/>
      <c r="J108" s="33"/>
      <c r="K108" s="33"/>
      <c r="L108" s="143"/>
      <c r="M108" s="143"/>
    </row>
    <row r="109" spans="2:8" ht="16.5" customHeight="1">
      <c r="B109" s="25"/>
      <c r="C109" s="25"/>
      <c r="D109" s="25"/>
      <c r="E109" s="25"/>
      <c r="F109" s="25"/>
      <c r="G109" s="25"/>
      <c r="H109" s="39"/>
    </row>
    <row r="110" spans="1:11" ht="16.5" customHeight="1">
      <c r="A110" s="118"/>
      <c r="B110" s="28"/>
      <c r="C110" s="29"/>
      <c r="D110" s="29"/>
      <c r="E110" s="29"/>
      <c r="F110" s="29"/>
      <c r="G110" s="29"/>
      <c r="H110" s="29"/>
      <c r="I110" s="29"/>
      <c r="J110" s="29"/>
      <c r="K110" s="29"/>
    </row>
    <row r="111" spans="2:11" ht="16.5" customHeight="1">
      <c r="B111" s="28"/>
      <c r="C111" s="29"/>
      <c r="D111" s="29"/>
      <c r="E111" s="29"/>
      <c r="F111" s="29"/>
      <c r="G111" s="29"/>
      <c r="H111" s="29"/>
      <c r="I111" s="29"/>
      <c r="J111" s="29"/>
      <c r="K111" s="29"/>
    </row>
    <row r="137" ht="16.5" customHeight="1">
      <c r="A137" s="126"/>
    </row>
    <row r="147" spans="2:12" ht="16.5" customHeight="1">
      <c r="B147" s="110"/>
      <c r="C147" s="110"/>
      <c r="D147" s="110"/>
      <c r="E147" s="110"/>
      <c r="F147" s="110"/>
      <c r="G147" s="110"/>
      <c r="H147" s="110"/>
      <c r="I147" s="110"/>
      <c r="J147" s="110"/>
      <c r="K147" s="110"/>
      <c r="L147" s="110"/>
    </row>
  </sheetData>
  <sheetProtection/>
  <mergeCells count="9">
    <mergeCell ref="B70:M71"/>
    <mergeCell ref="B67:M68"/>
    <mergeCell ref="G60:G61"/>
    <mergeCell ref="C3:E3"/>
    <mergeCell ref="F4:H4"/>
    <mergeCell ref="C19:E19"/>
    <mergeCell ref="J4:L4"/>
    <mergeCell ref="B49:M50"/>
    <mergeCell ref="B46:M47"/>
  </mergeCells>
  <printOptions/>
  <pageMargins left="0.75" right="0.75" top="1" bottom="1" header="0.5" footer="0.5"/>
  <pageSetup cellComments="asDisplayed" fitToHeight="1" fitToWidth="1" horizontalDpi="600" verticalDpi="600" orientation="portrait" paperSize="9" scale="40" r:id="rId1"/>
</worksheet>
</file>

<file path=xl/worksheets/sheet7.xml><?xml version="1.0" encoding="utf-8"?>
<worksheet xmlns="http://schemas.openxmlformats.org/spreadsheetml/2006/main" xmlns:r="http://schemas.openxmlformats.org/officeDocument/2006/relationships">
  <sheetPr>
    <pageSetUpPr fitToPage="1"/>
  </sheetPr>
  <dimension ref="A1:J53"/>
  <sheetViews>
    <sheetView zoomScale="80" zoomScaleNormal="80" zoomScalePageLayoutView="0" workbookViewId="0" topLeftCell="A1">
      <selection activeCell="A1" sqref="A1:H48"/>
    </sheetView>
  </sheetViews>
  <sheetFormatPr defaultColWidth="9.140625" defaultRowHeight="16.5" customHeight="1"/>
  <cols>
    <col min="1" max="1" width="8.7109375" style="61" customWidth="1"/>
    <col min="2" max="2" width="5.7109375" style="61" customWidth="1"/>
    <col min="3" max="3" width="71.140625" style="61" customWidth="1"/>
    <col min="4" max="4" width="16.28125" style="61" customWidth="1"/>
    <col min="5" max="5" width="16.8515625" style="61" customWidth="1"/>
    <col min="6" max="6" width="2.7109375" style="61" customWidth="1"/>
    <col min="7" max="8" width="16.7109375" style="61" customWidth="1"/>
    <col min="9" max="16384" width="9.140625" style="61" customWidth="1"/>
  </cols>
  <sheetData>
    <row r="1" spans="1:6" ht="16.5" customHeight="1">
      <c r="A1" s="118" t="s">
        <v>91</v>
      </c>
      <c r="B1" s="35" t="s">
        <v>224</v>
      </c>
      <c r="C1" s="35"/>
      <c r="D1" s="24"/>
      <c r="E1" s="24"/>
      <c r="F1" s="62"/>
    </row>
    <row r="2" spans="1:6" ht="16.5" customHeight="1">
      <c r="A2" s="118"/>
      <c r="B2" s="35"/>
      <c r="C2" s="35"/>
      <c r="D2" s="24"/>
      <c r="E2" s="24"/>
      <c r="F2" s="62"/>
    </row>
    <row r="3" spans="1:8" s="46" customFormat="1" ht="16.5" customHeight="1">
      <c r="A3" s="31"/>
      <c r="B3" s="33" t="s">
        <v>311</v>
      </c>
      <c r="C3" s="33"/>
      <c r="D3" s="33"/>
      <c r="E3" s="33"/>
      <c r="F3" s="143"/>
      <c r="G3" s="143"/>
      <c r="H3" s="143"/>
    </row>
    <row r="4" spans="1:6" ht="16.5" customHeight="1">
      <c r="A4" s="118"/>
      <c r="B4" s="35"/>
      <c r="C4" s="35"/>
      <c r="D4" s="24"/>
      <c r="E4" s="24"/>
      <c r="F4" s="62"/>
    </row>
    <row r="5" spans="1:8" ht="16.5" customHeight="1">
      <c r="A5" s="118"/>
      <c r="B5" s="25" t="s">
        <v>312</v>
      </c>
      <c r="C5" s="251"/>
      <c r="D5" s="251"/>
      <c r="E5" s="251"/>
      <c r="F5" s="251"/>
      <c r="G5" s="251"/>
      <c r="H5" s="251"/>
    </row>
    <row r="6" spans="1:6" ht="16.5" customHeight="1">
      <c r="A6" s="118"/>
      <c r="B6" s="35"/>
      <c r="C6" s="35"/>
      <c r="D6" s="24"/>
      <c r="E6" s="24"/>
      <c r="F6" s="62"/>
    </row>
    <row r="7" spans="1:8" ht="16.5" customHeight="1">
      <c r="A7" s="118"/>
      <c r="B7" s="35"/>
      <c r="C7" s="35"/>
      <c r="D7" s="214" t="s">
        <v>22</v>
      </c>
      <c r="E7" s="214"/>
      <c r="F7" s="140"/>
      <c r="G7" s="214" t="s">
        <v>230</v>
      </c>
      <c r="H7" s="214"/>
    </row>
    <row r="8" spans="1:8" ht="16.5" customHeight="1">
      <c r="A8" s="31"/>
      <c r="B8" s="34"/>
      <c r="C8" s="24"/>
      <c r="D8" s="65" t="s">
        <v>24</v>
      </c>
      <c r="E8" s="65" t="s">
        <v>25</v>
      </c>
      <c r="F8" s="65"/>
      <c r="G8" s="65" t="s">
        <v>24</v>
      </c>
      <c r="H8" s="65" t="s">
        <v>25</v>
      </c>
    </row>
    <row r="9" spans="1:8" ht="16.5" customHeight="1">
      <c r="A9" s="31"/>
      <c r="C9" s="24"/>
      <c r="D9" s="65" t="s">
        <v>26</v>
      </c>
      <c r="E9" s="65" t="s">
        <v>27</v>
      </c>
      <c r="F9" s="65"/>
      <c r="G9" s="65" t="s">
        <v>26</v>
      </c>
      <c r="H9" s="65" t="s">
        <v>27</v>
      </c>
    </row>
    <row r="10" spans="1:8" ht="16.5" customHeight="1">
      <c r="A10" s="31"/>
      <c r="C10" s="24"/>
      <c r="D10" s="65" t="s">
        <v>29</v>
      </c>
      <c r="E10" s="65" t="s">
        <v>29</v>
      </c>
      <c r="F10" s="65"/>
      <c r="G10" s="65" t="s">
        <v>30</v>
      </c>
      <c r="H10" s="65" t="s">
        <v>31</v>
      </c>
    </row>
    <row r="11" spans="1:8" ht="16.5" customHeight="1">
      <c r="A11" s="31"/>
      <c r="C11" s="24"/>
      <c r="D11" s="65" t="s">
        <v>286</v>
      </c>
      <c r="E11" s="65" t="s">
        <v>274</v>
      </c>
      <c r="F11" s="65"/>
      <c r="G11" s="65" t="s">
        <v>273</v>
      </c>
      <c r="H11" s="65" t="s">
        <v>274</v>
      </c>
    </row>
    <row r="12" spans="1:8" ht="16.5" customHeight="1">
      <c r="A12" s="31"/>
      <c r="C12" s="24"/>
      <c r="D12" s="66" t="s">
        <v>6</v>
      </c>
      <c r="E12" s="66" t="s">
        <v>6</v>
      </c>
      <c r="F12" s="66"/>
      <c r="G12" s="66" t="s">
        <v>6</v>
      </c>
      <c r="H12" s="66" t="s">
        <v>6</v>
      </c>
    </row>
    <row r="13" spans="1:6" ht="16.5" customHeight="1">
      <c r="A13" s="31"/>
      <c r="C13" s="24"/>
      <c r="D13" s="24"/>
      <c r="E13" s="24"/>
      <c r="F13" s="62"/>
    </row>
    <row r="14" spans="1:8" ht="16.5" customHeight="1">
      <c r="A14" s="31"/>
      <c r="B14" s="29" t="s">
        <v>32</v>
      </c>
      <c r="C14" s="24"/>
      <c r="D14" s="78">
        <v>0</v>
      </c>
      <c r="E14" s="78">
        <v>4662</v>
      </c>
      <c r="F14" s="136"/>
      <c r="G14" s="78">
        <v>6303</v>
      </c>
      <c r="H14" s="78">
        <v>15688</v>
      </c>
    </row>
    <row r="15" spans="1:8" ht="16.5" customHeight="1">
      <c r="A15" s="31"/>
      <c r="B15" s="34"/>
      <c r="C15" s="24"/>
      <c r="D15" s="17"/>
      <c r="E15" s="17"/>
      <c r="F15" s="137"/>
      <c r="G15" s="17"/>
      <c r="H15" s="17"/>
    </row>
    <row r="16" spans="1:8" ht="16.5" customHeight="1">
      <c r="A16" s="31"/>
      <c r="B16" s="29" t="s">
        <v>232</v>
      </c>
      <c r="C16" s="24"/>
      <c r="D16" s="17">
        <v>0</v>
      </c>
      <c r="E16" s="17">
        <v>2378</v>
      </c>
      <c r="F16" s="137"/>
      <c r="G16" s="17">
        <v>2473</v>
      </c>
      <c r="H16" s="17">
        <v>9365</v>
      </c>
    </row>
    <row r="17" spans="1:8" ht="16.5" customHeight="1">
      <c r="A17" s="31"/>
      <c r="B17" s="29" t="s">
        <v>245</v>
      </c>
      <c r="C17" s="24"/>
      <c r="D17" s="17">
        <v>0</v>
      </c>
      <c r="E17" s="17">
        <v>-671</v>
      </c>
      <c r="F17" s="137"/>
      <c r="G17" s="17">
        <v>-763</v>
      </c>
      <c r="H17" s="17">
        <v>-2599</v>
      </c>
    </row>
    <row r="18" spans="2:8" ht="16.5" customHeight="1" thickBot="1">
      <c r="B18" s="29" t="s">
        <v>226</v>
      </c>
      <c r="D18" s="20">
        <f>SUM(D16:D17)</f>
        <v>0</v>
      </c>
      <c r="E18" s="20">
        <f>SUM(E16:E17)</f>
        <v>1707</v>
      </c>
      <c r="F18" s="138"/>
      <c r="G18" s="20">
        <f>SUM(G16:G17)</f>
        <v>1710</v>
      </c>
      <c r="H18" s="20">
        <f>SUM(H16:H17)</f>
        <v>6766</v>
      </c>
    </row>
    <row r="19" spans="1:8" ht="16.5" customHeight="1" thickTop="1">
      <c r="A19" s="31"/>
      <c r="B19" s="34"/>
      <c r="C19" s="24"/>
      <c r="D19" s="17"/>
      <c r="E19" s="17"/>
      <c r="F19" s="137"/>
      <c r="G19" s="139"/>
      <c r="H19" s="139"/>
    </row>
    <row r="20" spans="1:10" ht="16.5" customHeight="1">
      <c r="A20" s="31"/>
      <c r="B20" s="29" t="s">
        <v>233</v>
      </c>
      <c r="C20" s="24"/>
      <c r="D20" s="17">
        <v>0</v>
      </c>
      <c r="E20" s="17">
        <v>-132</v>
      </c>
      <c r="F20" s="137"/>
      <c r="G20" s="17">
        <v>-67</v>
      </c>
      <c r="H20" s="17">
        <v>-507</v>
      </c>
      <c r="J20" s="128"/>
    </row>
    <row r="21" spans="1:8" ht="16.5" customHeight="1">
      <c r="A21" s="31"/>
      <c r="B21" s="29" t="s">
        <v>231</v>
      </c>
      <c r="C21" s="24"/>
      <c r="D21" s="17">
        <v>0</v>
      </c>
      <c r="E21" s="17">
        <v>-8</v>
      </c>
      <c r="F21" s="137"/>
      <c r="G21" s="17">
        <v>-18</v>
      </c>
      <c r="H21" s="17">
        <v>-25</v>
      </c>
    </row>
    <row r="22" spans="1:8" ht="16.5" customHeight="1" thickBot="1">
      <c r="A22" s="31"/>
      <c r="B22" s="29" t="s">
        <v>227</v>
      </c>
      <c r="C22" s="24"/>
      <c r="D22" s="20">
        <f>SUM(D20:D21)</f>
        <v>0</v>
      </c>
      <c r="E22" s="20">
        <f>SUM(E20:E21)</f>
        <v>-140</v>
      </c>
      <c r="F22" s="138"/>
      <c r="G22" s="20">
        <f>SUM(G20:G21)</f>
        <v>-85</v>
      </c>
      <c r="H22" s="20">
        <f>SUM(H20:H21)</f>
        <v>-532</v>
      </c>
    </row>
    <row r="23" spans="1:8" ht="16.5" customHeight="1" thickTop="1">
      <c r="A23" s="31"/>
      <c r="B23" s="34"/>
      <c r="C23" s="24"/>
      <c r="D23" s="17"/>
      <c r="E23" s="17"/>
      <c r="F23" s="137"/>
      <c r="G23" s="139"/>
      <c r="H23" s="139"/>
    </row>
    <row r="24" spans="1:8" ht="16.5" customHeight="1">
      <c r="A24" s="31"/>
      <c r="B24" s="29" t="s">
        <v>314</v>
      </c>
      <c r="C24" s="24"/>
      <c r="D24" s="17"/>
      <c r="E24" s="17"/>
      <c r="F24" s="137"/>
      <c r="G24" s="139"/>
      <c r="H24" s="139"/>
    </row>
    <row r="25" spans="1:8" ht="16.5" customHeight="1">
      <c r="A25" s="31"/>
      <c r="B25" s="34"/>
      <c r="C25" s="24"/>
      <c r="D25" s="17"/>
      <c r="E25" s="17"/>
      <c r="F25" s="137"/>
      <c r="G25" s="139"/>
      <c r="H25" s="139"/>
    </row>
    <row r="26" spans="1:8" ht="16.5" customHeight="1">
      <c r="A26" s="31"/>
      <c r="B26" s="34"/>
      <c r="C26" s="24"/>
      <c r="D26" s="4" t="s">
        <v>6</v>
      </c>
      <c r="E26" s="3"/>
      <c r="F26" s="137"/>
      <c r="G26" s="139"/>
      <c r="H26" s="139"/>
    </row>
    <row r="27" spans="1:8" ht="16.5" customHeight="1">
      <c r="A27" s="31"/>
      <c r="B27" s="29" t="s">
        <v>315</v>
      </c>
      <c r="C27" s="24"/>
      <c r="D27" s="24"/>
      <c r="E27" s="3"/>
      <c r="F27" s="137"/>
      <c r="G27" s="139"/>
      <c r="H27" s="139"/>
    </row>
    <row r="28" spans="1:8" ht="16.5" customHeight="1">
      <c r="A28" s="31"/>
      <c r="B28" s="165" t="s">
        <v>9</v>
      </c>
      <c r="C28" s="213"/>
      <c r="D28" s="17">
        <v>17929</v>
      </c>
      <c r="E28" s="3"/>
      <c r="F28" s="137"/>
      <c r="G28" s="139"/>
      <c r="H28" s="139"/>
    </row>
    <row r="29" spans="1:8" ht="16.5" customHeight="1">
      <c r="A29" s="31"/>
      <c r="B29" s="165" t="s">
        <v>228</v>
      </c>
      <c r="C29" s="213"/>
      <c r="D29" s="17">
        <v>3885</v>
      </c>
      <c r="E29" s="3"/>
      <c r="F29" s="137"/>
      <c r="G29" s="139"/>
      <c r="H29" s="139"/>
    </row>
    <row r="30" spans="1:8" ht="16.5" customHeight="1">
      <c r="A30" s="31"/>
      <c r="B30" s="165" t="s">
        <v>11</v>
      </c>
      <c r="C30" s="213"/>
      <c r="D30" s="17">
        <v>26</v>
      </c>
      <c r="E30" s="3"/>
      <c r="F30" s="137"/>
      <c r="G30" s="139"/>
      <c r="H30" s="139"/>
    </row>
    <row r="31" spans="1:8" ht="16.5" customHeight="1">
      <c r="A31" s="31"/>
      <c r="B31" s="165" t="s">
        <v>133</v>
      </c>
      <c r="C31" s="213"/>
      <c r="D31" s="17">
        <v>733</v>
      </c>
      <c r="E31" s="3"/>
      <c r="F31" s="137"/>
      <c r="G31" s="139"/>
      <c r="H31" s="139"/>
    </row>
    <row r="32" spans="1:8" ht="16.5" customHeight="1">
      <c r="A32" s="31"/>
      <c r="B32" s="165" t="s">
        <v>137</v>
      </c>
      <c r="C32" s="213"/>
      <c r="D32" s="17">
        <v>40</v>
      </c>
      <c r="E32" s="3"/>
      <c r="F32" s="137"/>
      <c r="G32" s="139"/>
      <c r="H32" s="139"/>
    </row>
    <row r="33" spans="1:8" ht="16.5" customHeight="1">
      <c r="A33" s="31"/>
      <c r="B33" s="165" t="s">
        <v>229</v>
      </c>
      <c r="C33" s="213"/>
      <c r="D33" s="17">
        <v>69</v>
      </c>
      <c r="E33" s="3"/>
      <c r="F33" s="137"/>
      <c r="G33" s="139"/>
      <c r="H33" s="139"/>
    </row>
    <row r="34" spans="1:8" ht="16.5" customHeight="1">
      <c r="A34" s="31"/>
      <c r="B34" s="165" t="s">
        <v>148</v>
      </c>
      <c r="C34" s="213"/>
      <c r="D34" s="17">
        <v>-946</v>
      </c>
      <c r="E34" s="3"/>
      <c r="F34" s="137"/>
      <c r="G34" s="139"/>
      <c r="H34" s="139"/>
    </row>
    <row r="35" spans="1:8" ht="16.5" customHeight="1">
      <c r="A35" s="31"/>
      <c r="B35" s="165" t="s">
        <v>149</v>
      </c>
      <c r="C35" s="213"/>
      <c r="D35" s="17">
        <v>-169</v>
      </c>
      <c r="E35" s="3"/>
      <c r="F35" s="137"/>
      <c r="G35" s="139"/>
      <c r="H35" s="139"/>
    </row>
    <row r="36" spans="1:8" ht="16.5" customHeight="1">
      <c r="A36" s="31"/>
      <c r="B36" s="165" t="s">
        <v>15</v>
      </c>
      <c r="C36" s="213"/>
      <c r="D36" s="17">
        <v>-639</v>
      </c>
      <c r="E36" s="3"/>
      <c r="F36" s="137"/>
      <c r="G36" s="139"/>
      <c r="H36" s="139"/>
    </row>
    <row r="37" spans="1:8" ht="16.5" customHeight="1">
      <c r="A37" s="31"/>
      <c r="B37" s="165" t="s">
        <v>16</v>
      </c>
      <c r="C37" s="213"/>
      <c r="D37" s="78">
        <v>-1298</v>
      </c>
      <c r="E37" s="3"/>
      <c r="F37" s="137"/>
      <c r="G37" s="139"/>
      <c r="H37" s="139"/>
    </row>
    <row r="38" spans="1:8" ht="16.5" customHeight="1">
      <c r="A38" s="31"/>
      <c r="B38" s="29"/>
      <c r="C38" s="24"/>
      <c r="D38" s="19">
        <f>SUM(D28:D37)</f>
        <v>19630</v>
      </c>
      <c r="E38" s="3"/>
      <c r="F38" s="137"/>
      <c r="G38" s="139"/>
      <c r="H38" s="139"/>
    </row>
    <row r="39" spans="1:8" ht="16.5" customHeight="1">
      <c r="A39" s="31"/>
      <c r="B39" s="29" t="s">
        <v>316</v>
      </c>
      <c r="C39" s="24"/>
      <c r="D39" s="19">
        <v>14201</v>
      </c>
      <c r="E39" s="3"/>
      <c r="F39" s="137"/>
      <c r="G39" s="139"/>
      <c r="H39" s="139"/>
    </row>
    <row r="40" spans="1:5" ht="16.5" customHeight="1" thickBot="1">
      <c r="A40" s="24"/>
      <c r="B40" s="24"/>
      <c r="C40" s="24"/>
      <c r="D40" s="79">
        <f>SUM(D38:D39)</f>
        <v>33831</v>
      </c>
      <c r="E40" s="24"/>
    </row>
    <row r="41" spans="1:5" ht="16.5" customHeight="1" thickTop="1">
      <c r="A41" s="24"/>
      <c r="B41" s="24"/>
      <c r="C41" s="24"/>
      <c r="D41" s="24"/>
      <c r="E41" s="24"/>
    </row>
    <row r="42" spans="1:5" ht="16.5" customHeight="1">
      <c r="A42" s="24"/>
      <c r="B42" s="24"/>
      <c r="C42" s="24"/>
      <c r="D42" s="24"/>
      <c r="E42" s="24"/>
    </row>
    <row r="43" spans="1:5" ht="16.5" customHeight="1">
      <c r="A43" s="24"/>
      <c r="B43" s="24" t="s">
        <v>320</v>
      </c>
      <c r="C43" s="24"/>
      <c r="D43" s="24"/>
      <c r="E43" s="24"/>
    </row>
    <row r="44" spans="1:5" ht="16.5" customHeight="1">
      <c r="A44" s="24"/>
      <c r="B44" s="24" t="s">
        <v>317</v>
      </c>
      <c r="C44" s="24"/>
      <c r="D44" s="17">
        <v>34061</v>
      </c>
      <c r="E44" s="24"/>
    </row>
    <row r="45" spans="1:5" ht="16.5" customHeight="1">
      <c r="A45" s="24"/>
      <c r="B45" s="24" t="s">
        <v>318</v>
      </c>
      <c r="C45" s="24"/>
      <c r="D45" s="78">
        <v>-230</v>
      </c>
      <c r="E45" s="24"/>
    </row>
    <row r="46" spans="1:5" ht="16.5" customHeight="1">
      <c r="A46" s="24"/>
      <c r="B46" s="24" t="s">
        <v>285</v>
      </c>
      <c r="C46" s="24"/>
      <c r="D46" s="17">
        <f>SUM(D44:D45)</f>
        <v>33831</v>
      </c>
      <c r="E46" s="24"/>
    </row>
    <row r="47" spans="1:5" ht="16.5" customHeight="1">
      <c r="A47" s="24"/>
      <c r="B47" s="24" t="s">
        <v>319</v>
      </c>
      <c r="C47" s="24"/>
      <c r="D47" s="17">
        <v>-69</v>
      </c>
      <c r="E47" s="24"/>
    </row>
    <row r="48" spans="1:5" ht="16.5" customHeight="1" thickBot="1">
      <c r="A48" s="24"/>
      <c r="B48" s="24" t="s">
        <v>322</v>
      </c>
      <c r="C48" s="24"/>
      <c r="D48" s="20">
        <f>SUM(D46:D47)</f>
        <v>33762</v>
      </c>
      <c r="E48" s="24"/>
    </row>
    <row r="49" spans="1:5" ht="16.5" customHeight="1" thickTop="1">
      <c r="A49" s="24"/>
      <c r="B49" s="24"/>
      <c r="C49" s="24"/>
      <c r="D49" s="17"/>
      <c r="E49" s="24"/>
    </row>
    <row r="50" spans="1:5" ht="16.5" customHeight="1">
      <c r="A50" s="24"/>
      <c r="B50" s="24"/>
      <c r="C50" s="24"/>
      <c r="D50" s="17"/>
      <c r="E50" s="24"/>
    </row>
    <row r="51" spans="1:5" ht="16.5" customHeight="1">
      <c r="A51" s="24"/>
      <c r="B51" s="24"/>
      <c r="C51" s="24"/>
      <c r="D51" s="24"/>
      <c r="E51" s="24"/>
    </row>
    <row r="52" spans="1:5" ht="16.5" customHeight="1">
      <c r="A52" s="24"/>
      <c r="B52" s="24"/>
      <c r="C52" s="24"/>
      <c r="D52" s="24"/>
      <c r="E52" s="24"/>
    </row>
    <row r="53" spans="1:5" ht="16.5" customHeight="1">
      <c r="A53" s="24"/>
      <c r="B53" s="24"/>
      <c r="C53" s="24"/>
      <c r="D53" s="24"/>
      <c r="E53" s="24"/>
    </row>
  </sheetData>
  <sheetProtection/>
  <mergeCells count="2">
    <mergeCell ref="D7:E7"/>
    <mergeCell ref="G7:H7"/>
  </mergeCells>
  <printOptions/>
  <pageMargins left="0.75" right="0.75" top="0.75" bottom="0.75" header="0.5" footer="0.5"/>
  <pageSetup cellComments="asDisplayed" fitToHeight="1" fitToWidth="1" horizontalDpi="600" verticalDpi="600" orientation="portrait" paperSize="9" scale="53" r:id="rId1"/>
</worksheet>
</file>

<file path=xl/worksheets/sheet8.xml><?xml version="1.0" encoding="utf-8"?>
<worksheet xmlns="http://schemas.openxmlformats.org/spreadsheetml/2006/main" xmlns:r="http://schemas.openxmlformats.org/officeDocument/2006/relationships">
  <sheetPr>
    <pageSetUpPr fitToPage="1"/>
  </sheetPr>
  <dimension ref="A1:N156"/>
  <sheetViews>
    <sheetView zoomScale="80" zoomScaleNormal="80" zoomScaleSheetLayoutView="75" zoomScalePageLayoutView="0" workbookViewId="0" topLeftCell="A1">
      <selection activeCell="B35" sqref="A1:I45"/>
    </sheetView>
  </sheetViews>
  <sheetFormatPr defaultColWidth="9.140625" defaultRowHeight="16.5" customHeight="1"/>
  <cols>
    <col min="1" max="1" width="8.7109375" style="46" customWidth="1"/>
    <col min="2" max="2" width="13.57421875" style="46" customWidth="1"/>
    <col min="3" max="3" width="34.421875" style="46" customWidth="1"/>
    <col min="4" max="6" width="17.7109375" style="46" customWidth="1"/>
    <col min="7" max="7" width="19.7109375" style="46" customWidth="1"/>
    <col min="8" max="8" width="9.140625" style="46" customWidth="1"/>
    <col min="9" max="9" width="15.28125" style="46" customWidth="1"/>
    <col min="10" max="16384" width="9.140625" style="46" customWidth="1"/>
  </cols>
  <sheetData>
    <row r="1" spans="1:7" ht="16.5" customHeight="1">
      <c r="A1" s="27" t="s">
        <v>92</v>
      </c>
      <c r="B1" s="28" t="s">
        <v>90</v>
      </c>
      <c r="C1" s="29"/>
      <c r="D1" s="29"/>
      <c r="E1" s="29"/>
      <c r="F1" s="29"/>
      <c r="G1" s="29"/>
    </row>
    <row r="2" spans="1:7" ht="16.5" customHeight="1">
      <c r="A2" s="27"/>
      <c r="B2" s="28"/>
      <c r="C2" s="29"/>
      <c r="D2" s="29"/>
      <c r="E2" s="29"/>
      <c r="F2" s="29"/>
      <c r="G2" s="29"/>
    </row>
    <row r="3" spans="1:14" ht="16.5" customHeight="1">
      <c r="A3" s="27"/>
      <c r="B3" s="231" t="s">
        <v>336</v>
      </c>
      <c r="C3" s="237"/>
      <c r="D3" s="237"/>
      <c r="E3" s="237"/>
      <c r="F3" s="237"/>
      <c r="G3" s="237"/>
      <c r="H3" s="237"/>
      <c r="I3" s="237"/>
      <c r="J3" s="63"/>
      <c r="K3" s="63"/>
      <c r="L3" s="63"/>
      <c r="M3" s="63"/>
      <c r="N3" s="63"/>
    </row>
    <row r="4" spans="1:14" ht="16.5" customHeight="1">
      <c r="A4" s="27"/>
      <c r="B4" s="237"/>
      <c r="C4" s="237"/>
      <c r="D4" s="237"/>
      <c r="E4" s="237"/>
      <c r="F4" s="237"/>
      <c r="G4" s="237"/>
      <c r="H4" s="237"/>
      <c r="I4" s="237"/>
      <c r="J4" s="63"/>
      <c r="K4" s="63"/>
      <c r="L4" s="63"/>
      <c r="M4" s="63"/>
      <c r="N4" s="63"/>
    </row>
    <row r="5" spans="1:14" ht="16.5" customHeight="1">
      <c r="A5" s="27"/>
      <c r="B5" s="237"/>
      <c r="C5" s="237"/>
      <c r="D5" s="237"/>
      <c r="E5" s="237"/>
      <c r="F5" s="237"/>
      <c r="G5" s="237"/>
      <c r="H5" s="237"/>
      <c r="I5" s="237"/>
      <c r="J5" s="63"/>
      <c r="K5" s="63"/>
      <c r="L5" s="63"/>
      <c r="M5" s="63"/>
      <c r="N5" s="63"/>
    </row>
    <row r="6" spans="1:14" ht="16.5" customHeight="1">
      <c r="A6" s="27"/>
      <c r="B6" s="237"/>
      <c r="C6" s="237"/>
      <c r="D6" s="237"/>
      <c r="E6" s="237"/>
      <c r="F6" s="237"/>
      <c r="G6" s="237"/>
      <c r="H6" s="237"/>
      <c r="I6" s="237"/>
      <c r="J6" s="63"/>
      <c r="K6" s="63"/>
      <c r="L6" s="63"/>
      <c r="M6" s="63"/>
      <c r="N6" s="63"/>
    </row>
    <row r="7" spans="1:14" ht="16.5" customHeight="1">
      <c r="A7" s="27"/>
      <c r="B7" s="132"/>
      <c r="C7" s="132"/>
      <c r="D7" s="132"/>
      <c r="E7" s="132"/>
      <c r="F7" s="132"/>
      <c r="G7" s="132"/>
      <c r="H7" s="132"/>
      <c r="I7" s="132"/>
      <c r="J7" s="63"/>
      <c r="K7" s="63"/>
      <c r="L7" s="63"/>
      <c r="M7" s="63"/>
      <c r="N7" s="63"/>
    </row>
    <row r="8" spans="1:14" ht="16.5" customHeight="1">
      <c r="A8" s="27"/>
      <c r="B8" s="252" t="s">
        <v>337</v>
      </c>
      <c r="C8" s="238"/>
      <c r="D8" s="238"/>
      <c r="E8" s="238"/>
      <c r="F8" s="238"/>
      <c r="G8" s="238"/>
      <c r="H8" s="238"/>
      <c r="I8" s="238"/>
      <c r="J8" s="63"/>
      <c r="K8" s="63"/>
      <c r="L8" s="63"/>
      <c r="M8" s="63"/>
      <c r="N8" s="63"/>
    </row>
    <row r="9" spans="1:14" ht="16.5" customHeight="1">
      <c r="A9" s="27"/>
      <c r="B9" s="238"/>
      <c r="C9" s="238"/>
      <c r="D9" s="238"/>
      <c r="E9" s="238"/>
      <c r="F9" s="238"/>
      <c r="G9" s="238"/>
      <c r="H9" s="238"/>
      <c r="I9" s="238"/>
      <c r="J9" s="63"/>
      <c r="K9" s="63"/>
      <c r="L9" s="63"/>
      <c r="M9" s="63"/>
      <c r="N9" s="63"/>
    </row>
    <row r="10" spans="1:14" ht="16.5" customHeight="1">
      <c r="A10" s="27"/>
      <c r="B10" s="132"/>
      <c r="C10" s="132"/>
      <c r="D10" s="132"/>
      <c r="E10" s="132"/>
      <c r="F10" s="132"/>
      <c r="G10" s="132"/>
      <c r="H10" s="132"/>
      <c r="I10" s="132"/>
      <c r="J10" s="63"/>
      <c r="K10" s="63"/>
      <c r="L10" s="63"/>
      <c r="M10" s="63"/>
      <c r="N10" s="63"/>
    </row>
    <row r="11" spans="1:14" ht="16.5" customHeight="1">
      <c r="A11" s="27"/>
      <c r="B11" s="252" t="s">
        <v>338</v>
      </c>
      <c r="C11" s="238"/>
      <c r="D11" s="238"/>
      <c r="E11" s="238"/>
      <c r="F11" s="238"/>
      <c r="G11" s="238"/>
      <c r="H11" s="238"/>
      <c r="I11" s="238"/>
      <c r="J11" s="63"/>
      <c r="K11" s="63"/>
      <c r="L11" s="63"/>
      <c r="M11" s="63"/>
      <c r="N11" s="63"/>
    </row>
    <row r="12" spans="1:14" ht="16.5" customHeight="1">
      <c r="A12" s="27"/>
      <c r="B12" s="238"/>
      <c r="C12" s="238"/>
      <c r="D12" s="238"/>
      <c r="E12" s="238"/>
      <c r="F12" s="238"/>
      <c r="G12" s="238"/>
      <c r="H12" s="238"/>
      <c r="I12" s="238"/>
      <c r="J12" s="63"/>
      <c r="K12" s="63"/>
      <c r="L12" s="63"/>
      <c r="M12" s="63"/>
      <c r="N12" s="63"/>
    </row>
    <row r="13" spans="1:14" ht="16.5" customHeight="1">
      <c r="A13" s="27"/>
      <c r="B13" s="132"/>
      <c r="C13" s="132"/>
      <c r="D13" s="132"/>
      <c r="E13" s="132"/>
      <c r="F13" s="132"/>
      <c r="G13" s="132"/>
      <c r="H13" s="132"/>
      <c r="I13" s="132"/>
      <c r="J13" s="63"/>
      <c r="K13" s="63"/>
      <c r="L13" s="63"/>
      <c r="M13" s="63"/>
      <c r="N13" s="63"/>
    </row>
    <row r="14" spans="1:14" ht="16.5" customHeight="1">
      <c r="A14" s="27"/>
      <c r="B14" s="252" t="s">
        <v>340</v>
      </c>
      <c r="C14" s="237"/>
      <c r="D14" s="237"/>
      <c r="E14" s="237"/>
      <c r="F14" s="237"/>
      <c r="G14" s="237"/>
      <c r="H14" s="237"/>
      <c r="I14" s="237"/>
      <c r="J14" s="63"/>
      <c r="K14" s="63"/>
      <c r="L14" s="63"/>
      <c r="M14" s="63"/>
      <c r="N14" s="63"/>
    </row>
    <row r="15" spans="1:14" ht="16.5" customHeight="1">
      <c r="A15" s="27"/>
      <c r="B15" s="237"/>
      <c r="C15" s="237"/>
      <c r="D15" s="237"/>
      <c r="E15" s="237"/>
      <c r="F15" s="237"/>
      <c r="G15" s="237"/>
      <c r="H15" s="237"/>
      <c r="I15" s="237"/>
      <c r="J15" s="63"/>
      <c r="K15" s="63"/>
      <c r="L15" s="63"/>
      <c r="M15" s="63"/>
      <c r="N15" s="63"/>
    </row>
    <row r="16" spans="1:14" ht="16.5" customHeight="1">
      <c r="A16" s="27"/>
      <c r="B16" s="237"/>
      <c r="C16" s="237"/>
      <c r="D16" s="237"/>
      <c r="E16" s="237"/>
      <c r="F16" s="237"/>
      <c r="G16" s="237"/>
      <c r="H16" s="237"/>
      <c r="I16" s="237"/>
      <c r="J16" s="63"/>
      <c r="K16" s="63"/>
      <c r="L16" s="63"/>
      <c r="M16" s="63"/>
      <c r="N16" s="63"/>
    </row>
    <row r="17" spans="1:14" ht="16.5" customHeight="1">
      <c r="A17" s="27"/>
      <c r="B17" s="237"/>
      <c r="C17" s="237"/>
      <c r="D17" s="237"/>
      <c r="E17" s="237"/>
      <c r="F17" s="237"/>
      <c r="G17" s="237"/>
      <c r="H17" s="237"/>
      <c r="I17" s="237"/>
      <c r="J17" s="63"/>
      <c r="K17" s="63"/>
      <c r="L17" s="63"/>
      <c r="M17" s="63"/>
      <c r="N17" s="63"/>
    </row>
    <row r="18" spans="1:14" ht="16.5" customHeight="1">
      <c r="A18" s="27"/>
      <c r="B18" s="237"/>
      <c r="C18" s="237"/>
      <c r="D18" s="237"/>
      <c r="E18" s="237"/>
      <c r="F18" s="237"/>
      <c r="G18" s="237"/>
      <c r="H18" s="237"/>
      <c r="I18" s="237"/>
      <c r="J18" s="63"/>
      <c r="K18" s="63"/>
      <c r="L18" s="63"/>
      <c r="M18" s="63"/>
      <c r="N18" s="63"/>
    </row>
    <row r="19" spans="1:14" ht="16.5" customHeight="1">
      <c r="A19" s="27"/>
      <c r="B19" s="132"/>
      <c r="C19" s="132"/>
      <c r="D19" s="132"/>
      <c r="E19" s="132"/>
      <c r="F19" s="132"/>
      <c r="G19" s="132"/>
      <c r="H19" s="132"/>
      <c r="I19" s="132"/>
      <c r="J19" s="63"/>
      <c r="K19" s="63"/>
      <c r="L19" s="63"/>
      <c r="M19" s="63"/>
      <c r="N19" s="63"/>
    </row>
    <row r="20" spans="1:14" ht="16.5" customHeight="1">
      <c r="A20" s="27"/>
      <c r="B20" s="252" t="s">
        <v>339</v>
      </c>
      <c r="C20" s="238"/>
      <c r="D20" s="238"/>
      <c r="E20" s="238"/>
      <c r="F20" s="238"/>
      <c r="G20" s="238"/>
      <c r="H20" s="238"/>
      <c r="I20" s="238"/>
      <c r="J20" s="63"/>
      <c r="K20" s="63"/>
      <c r="L20" s="63"/>
      <c r="M20" s="63"/>
      <c r="N20" s="63"/>
    </row>
    <row r="21" spans="1:14" ht="16.5" customHeight="1">
      <c r="A21" s="27"/>
      <c r="B21" s="238"/>
      <c r="C21" s="238"/>
      <c r="D21" s="238"/>
      <c r="E21" s="238"/>
      <c r="F21" s="238"/>
      <c r="G21" s="238"/>
      <c r="H21" s="238"/>
      <c r="I21" s="238"/>
      <c r="J21" s="63"/>
      <c r="K21" s="63"/>
      <c r="L21" s="63"/>
      <c r="M21" s="63"/>
      <c r="N21" s="63"/>
    </row>
    <row r="22" spans="1:14" ht="16.5" customHeight="1">
      <c r="A22" s="27"/>
      <c r="B22" s="238"/>
      <c r="C22" s="238"/>
      <c r="D22" s="238"/>
      <c r="E22" s="238"/>
      <c r="F22" s="238"/>
      <c r="G22" s="238"/>
      <c r="H22" s="238"/>
      <c r="I22" s="238"/>
      <c r="J22" s="63"/>
      <c r="K22" s="63"/>
      <c r="L22" s="63"/>
      <c r="M22" s="63"/>
      <c r="N22" s="63"/>
    </row>
    <row r="23" spans="1:14" ht="16.5" customHeight="1">
      <c r="A23" s="27"/>
      <c r="B23" s="132"/>
      <c r="C23" s="132"/>
      <c r="D23" s="132"/>
      <c r="E23" s="132"/>
      <c r="F23" s="132"/>
      <c r="G23" s="132"/>
      <c r="H23" s="132"/>
      <c r="I23" s="132"/>
      <c r="J23" s="63"/>
      <c r="K23" s="63"/>
      <c r="L23" s="63"/>
      <c r="M23" s="63"/>
      <c r="N23" s="63"/>
    </row>
    <row r="24" spans="1:7" ht="16.5" customHeight="1">
      <c r="A24" s="27" t="s">
        <v>94</v>
      </c>
      <c r="B24" s="28" t="s">
        <v>125</v>
      </c>
      <c r="C24" s="29"/>
      <c r="D24" s="29"/>
      <c r="E24" s="29"/>
      <c r="F24" s="29"/>
      <c r="G24" s="29"/>
    </row>
    <row r="25" spans="1:7" ht="16.5" customHeight="1">
      <c r="A25" s="27"/>
      <c r="B25" s="127"/>
      <c r="C25" s="127"/>
      <c r="D25" s="127"/>
      <c r="E25" s="127"/>
      <c r="F25" s="127"/>
      <c r="G25" s="29"/>
    </row>
    <row r="26" spans="1:9" ht="16.5" customHeight="1">
      <c r="A26" s="27"/>
      <c r="B26" s="231" t="s">
        <v>341</v>
      </c>
      <c r="C26" s="238"/>
      <c r="D26" s="238"/>
      <c r="E26" s="238"/>
      <c r="F26" s="238"/>
      <c r="G26" s="238"/>
      <c r="H26" s="238"/>
      <c r="I26" s="238"/>
    </row>
    <row r="27" spans="1:9" ht="16.5" customHeight="1">
      <c r="A27" s="27"/>
      <c r="B27" s="238"/>
      <c r="C27" s="238"/>
      <c r="D27" s="238"/>
      <c r="E27" s="238"/>
      <c r="F27" s="238"/>
      <c r="G27" s="238"/>
      <c r="H27" s="238"/>
      <c r="I27" s="238"/>
    </row>
    <row r="28" spans="1:9" ht="16.5" customHeight="1">
      <c r="A28" s="27"/>
      <c r="B28" s="238"/>
      <c r="C28" s="238"/>
      <c r="D28" s="238"/>
      <c r="E28" s="238"/>
      <c r="F28" s="238"/>
      <c r="G28" s="238"/>
      <c r="H28" s="238"/>
      <c r="I28" s="238"/>
    </row>
    <row r="29" spans="1:9" ht="16.5" customHeight="1">
      <c r="A29" s="27"/>
      <c r="B29" s="238"/>
      <c r="C29" s="238"/>
      <c r="D29" s="238"/>
      <c r="E29" s="238"/>
      <c r="F29" s="238"/>
      <c r="G29" s="238"/>
      <c r="H29" s="238"/>
      <c r="I29" s="238"/>
    </row>
    <row r="30" spans="1:9" ht="16.5" customHeight="1">
      <c r="A30" s="27"/>
      <c r="B30" s="238"/>
      <c r="C30" s="238"/>
      <c r="D30" s="238"/>
      <c r="E30" s="238"/>
      <c r="F30" s="238"/>
      <c r="G30" s="238"/>
      <c r="H30" s="238"/>
      <c r="I30" s="238"/>
    </row>
    <row r="31" spans="1:9" ht="16.5" customHeight="1">
      <c r="A31" s="27"/>
      <c r="B31" s="132"/>
      <c r="C31" s="132"/>
      <c r="D31" s="132"/>
      <c r="E31" s="132"/>
      <c r="F31" s="132"/>
      <c r="G31" s="132"/>
      <c r="H31" s="132"/>
      <c r="I31" s="132"/>
    </row>
    <row r="32" spans="1:9" ht="16.5" customHeight="1">
      <c r="A32" s="27"/>
      <c r="B32" s="231" t="s">
        <v>342</v>
      </c>
      <c r="C32" s="238"/>
      <c r="D32" s="238"/>
      <c r="E32" s="238"/>
      <c r="F32" s="238"/>
      <c r="G32" s="238"/>
      <c r="H32" s="238"/>
      <c r="I32" s="238"/>
    </row>
    <row r="33" spans="1:9" ht="16.5" customHeight="1">
      <c r="A33" s="27"/>
      <c r="B33" s="238"/>
      <c r="C33" s="238"/>
      <c r="D33" s="238"/>
      <c r="E33" s="238"/>
      <c r="F33" s="238"/>
      <c r="G33" s="238"/>
      <c r="H33" s="238"/>
      <c r="I33" s="238"/>
    </row>
    <row r="34" spans="1:9" ht="16.5" customHeight="1">
      <c r="A34" s="27"/>
      <c r="B34" s="132"/>
      <c r="C34" s="132"/>
      <c r="D34" s="132"/>
      <c r="E34" s="132"/>
      <c r="F34" s="132"/>
      <c r="G34" s="132"/>
      <c r="H34" s="132"/>
      <c r="I34" s="132"/>
    </row>
    <row r="35" spans="1:9" ht="16.5" customHeight="1">
      <c r="A35" s="27"/>
      <c r="B35" s="231" t="s">
        <v>343</v>
      </c>
      <c r="C35" s="238"/>
      <c r="D35" s="238"/>
      <c r="E35" s="238"/>
      <c r="F35" s="238"/>
      <c r="G35" s="238"/>
      <c r="H35" s="238"/>
      <c r="I35" s="238"/>
    </row>
    <row r="36" spans="1:9" ht="16.5" customHeight="1">
      <c r="A36" s="27"/>
      <c r="B36" s="238"/>
      <c r="C36" s="238"/>
      <c r="D36" s="238"/>
      <c r="E36" s="238"/>
      <c r="F36" s="238"/>
      <c r="G36" s="238"/>
      <c r="H36" s="238"/>
      <c r="I36" s="238"/>
    </row>
    <row r="37" spans="1:9" ht="16.5" customHeight="1">
      <c r="A37" s="27"/>
      <c r="B37" s="238"/>
      <c r="C37" s="238"/>
      <c r="D37" s="238"/>
      <c r="E37" s="238"/>
      <c r="F37" s="238"/>
      <c r="G37" s="238"/>
      <c r="H37" s="238"/>
      <c r="I37" s="238"/>
    </row>
    <row r="38" spans="1:9" ht="16.5" customHeight="1">
      <c r="A38" s="27"/>
      <c r="B38" s="132"/>
      <c r="C38" s="132"/>
      <c r="D38" s="132"/>
      <c r="E38" s="132"/>
      <c r="F38" s="132"/>
      <c r="G38" s="132"/>
      <c r="H38" s="132"/>
      <c r="I38" s="132"/>
    </row>
    <row r="39" spans="1:9" ht="16.5" customHeight="1">
      <c r="A39" s="27"/>
      <c r="B39" s="231" t="s">
        <v>344</v>
      </c>
      <c r="C39" s="238"/>
      <c r="D39" s="238"/>
      <c r="E39" s="238"/>
      <c r="F39" s="238"/>
      <c r="G39" s="238"/>
      <c r="H39" s="238"/>
      <c r="I39" s="238"/>
    </row>
    <row r="40" spans="1:9" ht="16.5" customHeight="1">
      <c r="A40" s="27"/>
      <c r="B40" s="238"/>
      <c r="C40" s="238"/>
      <c r="D40" s="238"/>
      <c r="E40" s="238"/>
      <c r="F40" s="238"/>
      <c r="G40" s="238"/>
      <c r="H40" s="238"/>
      <c r="I40" s="238"/>
    </row>
    <row r="41" spans="1:9" ht="16.5" customHeight="1">
      <c r="A41" s="27"/>
      <c r="B41" s="238"/>
      <c r="C41" s="238"/>
      <c r="D41" s="238"/>
      <c r="E41" s="238"/>
      <c r="F41" s="238"/>
      <c r="G41" s="238"/>
      <c r="H41" s="238"/>
      <c r="I41" s="238"/>
    </row>
    <row r="42" spans="1:9" ht="16.5" customHeight="1">
      <c r="A42" s="27"/>
      <c r="B42" s="238"/>
      <c r="C42" s="238"/>
      <c r="D42" s="238"/>
      <c r="E42" s="238"/>
      <c r="F42" s="238"/>
      <c r="G42" s="238"/>
      <c r="H42" s="238"/>
      <c r="I42" s="238"/>
    </row>
    <row r="43" spans="1:9" ht="16.5" customHeight="1">
      <c r="A43" s="27"/>
      <c r="B43" s="132"/>
      <c r="C43" s="132"/>
      <c r="D43" s="132"/>
      <c r="E43" s="132"/>
      <c r="F43" s="132"/>
      <c r="G43" s="132"/>
      <c r="H43" s="132"/>
      <c r="I43" s="132"/>
    </row>
    <row r="44" spans="1:9" ht="16.5" customHeight="1">
      <c r="A44" s="27"/>
      <c r="B44" s="231" t="s">
        <v>296</v>
      </c>
      <c r="C44" s="238"/>
      <c r="D44" s="238"/>
      <c r="E44" s="238"/>
      <c r="F44" s="238"/>
      <c r="G44" s="238"/>
      <c r="H44" s="238"/>
      <c r="I44" s="238"/>
    </row>
    <row r="45" spans="1:9" ht="16.5" customHeight="1">
      <c r="A45" s="27"/>
      <c r="B45" s="238"/>
      <c r="C45" s="238"/>
      <c r="D45" s="238"/>
      <c r="E45" s="238"/>
      <c r="F45" s="238"/>
      <c r="G45" s="238"/>
      <c r="H45" s="238"/>
      <c r="I45" s="238"/>
    </row>
    <row r="46" spans="1:9" ht="16.5" customHeight="1">
      <c r="A46" s="27"/>
      <c r="B46" s="132"/>
      <c r="C46" s="132"/>
      <c r="D46" s="132"/>
      <c r="E46" s="132"/>
      <c r="F46" s="132"/>
      <c r="G46" s="132"/>
      <c r="H46" s="132"/>
      <c r="I46" s="132"/>
    </row>
    <row r="47" spans="1:7" ht="16.5" customHeight="1">
      <c r="A47" s="24"/>
      <c r="B47" s="24"/>
      <c r="C47" s="24"/>
      <c r="D47" s="24"/>
      <c r="E47" s="24"/>
      <c r="F47" s="24"/>
      <c r="G47" s="24"/>
    </row>
    <row r="48" spans="1:7" ht="16.5" customHeight="1">
      <c r="A48" s="24"/>
      <c r="B48" s="24"/>
      <c r="C48" s="24"/>
      <c r="D48" s="24"/>
      <c r="E48" s="24"/>
      <c r="F48" s="24"/>
      <c r="G48" s="24"/>
    </row>
    <row r="49" spans="1:7" ht="16.5" customHeight="1">
      <c r="A49" s="24"/>
      <c r="B49" s="24"/>
      <c r="C49" s="24"/>
      <c r="D49" s="24"/>
      <c r="E49" s="24"/>
      <c r="F49" s="24"/>
      <c r="G49" s="24"/>
    </row>
    <row r="50" spans="1:7" ht="16.5" customHeight="1">
      <c r="A50" s="24"/>
      <c r="B50" s="24"/>
      <c r="C50" s="24"/>
      <c r="D50" s="24"/>
      <c r="E50" s="24"/>
      <c r="F50" s="24"/>
      <c r="G50" s="24"/>
    </row>
    <row r="51" spans="1:7" ht="16.5" customHeight="1">
      <c r="A51" s="24"/>
      <c r="B51" s="24"/>
      <c r="C51" s="24"/>
      <c r="D51" s="24"/>
      <c r="E51" s="24"/>
      <c r="F51" s="24"/>
      <c r="G51" s="24"/>
    </row>
    <row r="52" spans="1:7" ht="16.5" customHeight="1">
      <c r="A52" s="24"/>
      <c r="B52" s="24"/>
      <c r="C52" s="24"/>
      <c r="D52" s="24"/>
      <c r="E52" s="24"/>
      <c r="F52" s="24"/>
      <c r="G52" s="24"/>
    </row>
    <row r="53" spans="1:7" ht="16.5" customHeight="1">
      <c r="A53" s="24"/>
      <c r="B53" s="24"/>
      <c r="C53" s="24"/>
      <c r="D53" s="24"/>
      <c r="E53" s="24"/>
      <c r="F53" s="24"/>
      <c r="G53" s="24"/>
    </row>
    <row r="54" spans="1:7" ht="16.5" customHeight="1">
      <c r="A54" s="24"/>
      <c r="B54" s="24"/>
      <c r="C54" s="24"/>
      <c r="D54" s="24"/>
      <c r="E54" s="24"/>
      <c r="F54" s="24"/>
      <c r="G54" s="24"/>
    </row>
    <row r="55" spans="1:7" ht="16.5" customHeight="1">
      <c r="A55" s="24"/>
      <c r="B55" s="24"/>
      <c r="C55" s="24"/>
      <c r="D55" s="24"/>
      <c r="E55" s="24"/>
      <c r="F55" s="24"/>
      <c r="G55" s="24"/>
    </row>
    <row r="56" spans="1:7" ht="16.5" customHeight="1">
      <c r="A56" s="24"/>
      <c r="B56" s="24"/>
      <c r="C56" s="24"/>
      <c r="D56" s="24"/>
      <c r="E56" s="24"/>
      <c r="F56" s="24"/>
      <c r="G56" s="24"/>
    </row>
    <row r="57" spans="1:7" ht="16.5" customHeight="1">
      <c r="A57" s="24"/>
      <c r="B57" s="24"/>
      <c r="C57" s="24"/>
      <c r="D57" s="24"/>
      <c r="E57" s="24"/>
      <c r="F57" s="24"/>
      <c r="G57" s="24"/>
    </row>
    <row r="58" spans="1:7" ht="16.5" customHeight="1">
      <c r="A58" s="24"/>
      <c r="B58" s="24"/>
      <c r="C58" s="24"/>
      <c r="D58" s="24"/>
      <c r="E58" s="24"/>
      <c r="F58" s="24"/>
      <c r="G58" s="24"/>
    </row>
    <row r="59" spans="1:7" ht="16.5" customHeight="1">
      <c r="A59" s="24"/>
      <c r="B59" s="24"/>
      <c r="C59" s="24"/>
      <c r="D59" s="24"/>
      <c r="E59" s="24"/>
      <c r="F59" s="24"/>
      <c r="G59" s="24"/>
    </row>
    <row r="60" spans="1:7" ht="16.5" customHeight="1">
      <c r="A60" s="24"/>
      <c r="B60" s="24"/>
      <c r="C60" s="24"/>
      <c r="D60" s="24"/>
      <c r="E60" s="24"/>
      <c r="F60" s="24"/>
      <c r="G60" s="24"/>
    </row>
    <row r="61" spans="1:7" ht="16.5" customHeight="1">
      <c r="A61" s="24"/>
      <c r="B61" s="24"/>
      <c r="C61" s="24"/>
      <c r="D61" s="24"/>
      <c r="E61" s="24"/>
      <c r="F61" s="24"/>
      <c r="G61" s="24"/>
    </row>
    <row r="62" spans="1:7" ht="16.5" customHeight="1">
      <c r="A62" s="24"/>
      <c r="B62" s="24"/>
      <c r="C62" s="24"/>
      <c r="D62" s="24"/>
      <c r="E62" s="24"/>
      <c r="F62" s="24"/>
      <c r="G62" s="24"/>
    </row>
    <row r="63" spans="1:7" ht="16.5" customHeight="1">
      <c r="A63" s="24"/>
      <c r="B63" s="24"/>
      <c r="C63" s="24"/>
      <c r="D63" s="24"/>
      <c r="E63" s="24"/>
      <c r="F63" s="24"/>
      <c r="G63" s="24"/>
    </row>
    <row r="64" spans="1:7" ht="16.5" customHeight="1">
      <c r="A64" s="24"/>
      <c r="B64" s="24"/>
      <c r="C64" s="24"/>
      <c r="D64" s="24"/>
      <c r="E64" s="24"/>
      <c r="F64" s="24"/>
      <c r="G64" s="24"/>
    </row>
    <row r="65" spans="1:7" ht="16.5" customHeight="1">
      <c r="A65" s="24"/>
      <c r="B65" s="24"/>
      <c r="C65" s="24"/>
      <c r="D65" s="24"/>
      <c r="E65" s="24"/>
      <c r="F65" s="24"/>
      <c r="G65" s="24"/>
    </row>
    <row r="66" spans="1:7" ht="16.5" customHeight="1">
      <c r="A66" s="24"/>
      <c r="B66" s="24"/>
      <c r="C66" s="24"/>
      <c r="D66" s="24"/>
      <c r="E66" s="24"/>
      <c r="F66" s="24"/>
      <c r="G66" s="24"/>
    </row>
    <row r="67" spans="1:7" ht="16.5" customHeight="1">
      <c r="A67" s="24"/>
      <c r="B67" s="24"/>
      <c r="C67" s="24"/>
      <c r="D67" s="24"/>
      <c r="E67" s="24"/>
      <c r="F67" s="24"/>
      <c r="G67" s="24"/>
    </row>
    <row r="68" spans="1:7" ht="16.5" customHeight="1">
      <c r="A68" s="24"/>
      <c r="B68" s="24"/>
      <c r="C68" s="24"/>
      <c r="D68" s="24"/>
      <c r="E68" s="24"/>
      <c r="F68" s="24"/>
      <c r="G68" s="24"/>
    </row>
    <row r="69" spans="1:7" ht="16.5" customHeight="1">
      <c r="A69" s="24"/>
      <c r="B69" s="24"/>
      <c r="C69" s="24"/>
      <c r="D69" s="24"/>
      <c r="E69" s="24"/>
      <c r="F69" s="24"/>
      <c r="G69" s="24"/>
    </row>
    <row r="70" spans="1:7" ht="16.5" customHeight="1">
      <c r="A70" s="24"/>
      <c r="B70" s="24"/>
      <c r="C70" s="24"/>
      <c r="D70" s="24"/>
      <c r="E70" s="24"/>
      <c r="F70" s="24"/>
      <c r="G70" s="24"/>
    </row>
    <row r="71" spans="1:7" ht="16.5" customHeight="1">
      <c r="A71" s="24"/>
      <c r="B71" s="24"/>
      <c r="C71" s="24"/>
      <c r="D71" s="24"/>
      <c r="E71" s="24"/>
      <c r="F71" s="24"/>
      <c r="G71" s="24"/>
    </row>
    <row r="72" spans="1:7" ht="16.5" customHeight="1">
      <c r="A72" s="24"/>
      <c r="B72" s="24"/>
      <c r="C72" s="24"/>
      <c r="D72" s="24"/>
      <c r="E72" s="24"/>
      <c r="F72" s="24"/>
      <c r="G72" s="24"/>
    </row>
    <row r="73" spans="1:7" ht="16.5" customHeight="1">
      <c r="A73" s="24"/>
      <c r="B73" s="24"/>
      <c r="C73" s="24"/>
      <c r="D73" s="24"/>
      <c r="E73" s="24"/>
      <c r="F73" s="24"/>
      <c r="G73" s="24"/>
    </row>
    <row r="74" spans="1:7" ht="16.5" customHeight="1">
      <c r="A74" s="24"/>
      <c r="B74" s="24"/>
      <c r="C74" s="24"/>
      <c r="D74" s="24"/>
      <c r="E74" s="24"/>
      <c r="F74" s="24"/>
      <c r="G74" s="24"/>
    </row>
    <row r="75" spans="1:7" ht="16.5" customHeight="1">
      <c r="A75" s="24"/>
      <c r="B75" s="24"/>
      <c r="C75" s="24"/>
      <c r="D75" s="24"/>
      <c r="E75" s="24"/>
      <c r="F75" s="24"/>
      <c r="G75" s="24"/>
    </row>
    <row r="76" spans="1:7" ht="16.5" customHeight="1">
      <c r="A76" s="24"/>
      <c r="B76" s="24"/>
      <c r="C76" s="24"/>
      <c r="D76" s="24"/>
      <c r="E76" s="24"/>
      <c r="F76" s="24"/>
      <c r="G76" s="24"/>
    </row>
    <row r="77" spans="1:7" ht="16.5" customHeight="1">
      <c r="A77" s="24"/>
      <c r="B77" s="24"/>
      <c r="C77" s="24"/>
      <c r="D77" s="24"/>
      <c r="E77" s="24"/>
      <c r="F77" s="24"/>
      <c r="G77" s="24"/>
    </row>
    <row r="78" spans="1:7" ht="16.5" customHeight="1">
      <c r="A78" s="24"/>
      <c r="B78" s="24"/>
      <c r="C78" s="24"/>
      <c r="D78" s="24"/>
      <c r="E78" s="24"/>
      <c r="F78" s="24"/>
      <c r="G78" s="24"/>
    </row>
    <row r="79" spans="1:7" ht="16.5" customHeight="1">
      <c r="A79" s="24"/>
      <c r="B79" s="24"/>
      <c r="C79" s="24"/>
      <c r="D79" s="24"/>
      <c r="E79" s="24"/>
      <c r="F79" s="24"/>
      <c r="G79" s="24"/>
    </row>
    <row r="80" spans="1:7" ht="16.5" customHeight="1">
      <c r="A80" s="24"/>
      <c r="B80" s="24"/>
      <c r="C80" s="24"/>
      <c r="D80" s="24"/>
      <c r="E80" s="24"/>
      <c r="F80" s="24"/>
      <c r="G80" s="24"/>
    </row>
    <row r="81" spans="1:7" ht="16.5" customHeight="1">
      <c r="A81" s="24"/>
      <c r="B81" s="24"/>
      <c r="C81" s="24"/>
      <c r="D81" s="24"/>
      <c r="E81" s="24"/>
      <c r="F81" s="24"/>
      <c r="G81" s="24"/>
    </row>
    <row r="82" spans="1:7" ht="16.5" customHeight="1">
      <c r="A82" s="24"/>
      <c r="B82" s="24"/>
      <c r="C82" s="24"/>
      <c r="D82" s="24"/>
      <c r="E82" s="24"/>
      <c r="F82" s="24"/>
      <c r="G82" s="24"/>
    </row>
    <row r="83" spans="1:7" ht="16.5" customHeight="1">
      <c r="A83" s="24"/>
      <c r="B83" s="24"/>
      <c r="C83" s="24"/>
      <c r="D83" s="24"/>
      <c r="E83" s="24"/>
      <c r="F83" s="24"/>
      <c r="G83" s="24"/>
    </row>
    <row r="84" spans="1:7" ht="16.5" customHeight="1">
      <c r="A84" s="24"/>
      <c r="B84" s="24"/>
      <c r="C84" s="24"/>
      <c r="D84" s="24"/>
      <c r="E84" s="24"/>
      <c r="F84" s="24"/>
      <c r="G84" s="24"/>
    </row>
    <row r="85" spans="1:7" ht="16.5" customHeight="1">
      <c r="A85" s="24"/>
      <c r="B85" s="24"/>
      <c r="C85" s="24"/>
      <c r="D85" s="24"/>
      <c r="E85" s="24"/>
      <c r="F85" s="24"/>
      <c r="G85" s="24"/>
    </row>
    <row r="86" spans="1:7" ht="16.5" customHeight="1">
      <c r="A86" s="24"/>
      <c r="B86" s="24"/>
      <c r="C86" s="24"/>
      <c r="D86" s="24"/>
      <c r="E86" s="24"/>
      <c r="F86" s="24"/>
      <c r="G86" s="24"/>
    </row>
    <row r="87" spans="1:7" ht="16.5" customHeight="1">
      <c r="A87" s="24"/>
      <c r="B87" s="24"/>
      <c r="C87" s="24"/>
      <c r="D87" s="24"/>
      <c r="E87" s="24"/>
      <c r="F87" s="24"/>
      <c r="G87" s="24"/>
    </row>
    <row r="88" spans="1:7" ht="16.5" customHeight="1">
      <c r="A88" s="24"/>
      <c r="B88" s="24"/>
      <c r="C88" s="24"/>
      <c r="D88" s="24"/>
      <c r="E88" s="24"/>
      <c r="F88" s="24"/>
      <c r="G88" s="24"/>
    </row>
    <row r="89" spans="1:7" ht="16.5" customHeight="1">
      <c r="A89" s="24"/>
      <c r="B89" s="24"/>
      <c r="C89" s="24"/>
      <c r="D89" s="24"/>
      <c r="E89" s="24"/>
      <c r="F89" s="24"/>
      <c r="G89" s="24"/>
    </row>
    <row r="90" spans="1:7" ht="16.5" customHeight="1">
      <c r="A90" s="24"/>
      <c r="B90" s="24"/>
      <c r="C90" s="24"/>
      <c r="D90" s="24"/>
      <c r="E90" s="24"/>
      <c r="F90" s="24"/>
      <c r="G90" s="24"/>
    </row>
    <row r="91" spans="1:7" ht="16.5" customHeight="1">
      <c r="A91" s="24"/>
      <c r="B91" s="24"/>
      <c r="C91" s="24"/>
      <c r="D91" s="24"/>
      <c r="E91" s="24"/>
      <c r="F91" s="24"/>
      <c r="G91" s="24"/>
    </row>
    <row r="92" spans="1:7" ht="16.5" customHeight="1">
      <c r="A92" s="24"/>
      <c r="B92" s="24"/>
      <c r="C92" s="24"/>
      <c r="D92" s="24"/>
      <c r="E92" s="24"/>
      <c r="F92" s="24"/>
      <c r="G92" s="24"/>
    </row>
    <row r="93" spans="1:7" ht="16.5" customHeight="1">
      <c r="A93" s="24"/>
      <c r="B93" s="24"/>
      <c r="C93" s="24"/>
      <c r="D93" s="24"/>
      <c r="E93" s="24"/>
      <c r="F93" s="24"/>
      <c r="G93" s="24"/>
    </row>
    <row r="94" spans="1:7" ht="16.5" customHeight="1">
      <c r="A94" s="24"/>
      <c r="B94" s="24"/>
      <c r="C94" s="24"/>
      <c r="D94" s="24"/>
      <c r="E94" s="24"/>
      <c r="F94" s="24"/>
      <c r="G94" s="24"/>
    </row>
    <row r="95" spans="1:7" ht="16.5" customHeight="1">
      <c r="A95" s="24"/>
      <c r="B95" s="24"/>
      <c r="C95" s="24"/>
      <c r="D95" s="24"/>
      <c r="E95" s="24"/>
      <c r="F95" s="24"/>
      <c r="G95" s="24"/>
    </row>
    <row r="96" spans="1:7" ht="16.5" customHeight="1">
      <c r="A96" s="24"/>
      <c r="B96" s="24"/>
      <c r="C96" s="24"/>
      <c r="D96" s="24"/>
      <c r="E96" s="24"/>
      <c r="F96" s="24"/>
      <c r="G96" s="24"/>
    </row>
    <row r="97" spans="1:7" ht="16.5" customHeight="1">
      <c r="A97" s="24"/>
      <c r="B97" s="24"/>
      <c r="C97" s="24"/>
      <c r="D97" s="24"/>
      <c r="E97" s="24"/>
      <c r="F97" s="24"/>
      <c r="G97" s="24"/>
    </row>
    <row r="98" spans="1:7" ht="16.5" customHeight="1">
      <c r="A98" s="24"/>
      <c r="B98" s="24"/>
      <c r="C98" s="24"/>
      <c r="D98" s="24"/>
      <c r="E98" s="24"/>
      <c r="F98" s="24"/>
      <c r="G98" s="24"/>
    </row>
    <row r="99" spans="1:7" ht="16.5" customHeight="1">
      <c r="A99" s="24"/>
      <c r="B99" s="24"/>
      <c r="C99" s="24"/>
      <c r="D99" s="24"/>
      <c r="E99" s="24"/>
      <c r="F99" s="24"/>
      <c r="G99" s="24"/>
    </row>
    <row r="100" spans="1:7" ht="16.5" customHeight="1">
      <c r="A100" s="24"/>
      <c r="B100" s="24"/>
      <c r="C100" s="24"/>
      <c r="D100" s="24"/>
      <c r="E100" s="24"/>
      <c r="F100" s="24"/>
      <c r="G100" s="24"/>
    </row>
    <row r="101" spans="1:7" ht="16.5" customHeight="1">
      <c r="A101" s="24"/>
      <c r="B101" s="24"/>
      <c r="C101" s="24"/>
      <c r="D101" s="24"/>
      <c r="E101" s="24"/>
      <c r="F101" s="24"/>
      <c r="G101" s="24"/>
    </row>
    <row r="102" spans="1:7" ht="16.5" customHeight="1">
      <c r="A102" s="24"/>
      <c r="B102" s="24"/>
      <c r="C102" s="24"/>
      <c r="D102" s="24"/>
      <c r="E102" s="24"/>
      <c r="F102" s="24"/>
      <c r="G102" s="24"/>
    </row>
    <row r="103" spans="1:7" ht="16.5" customHeight="1">
      <c r="A103" s="24"/>
      <c r="B103" s="24"/>
      <c r="C103" s="24"/>
      <c r="D103" s="24"/>
      <c r="E103" s="24"/>
      <c r="F103" s="24"/>
      <c r="G103" s="24"/>
    </row>
    <row r="104" spans="1:7" ht="16.5" customHeight="1">
      <c r="A104" s="24"/>
      <c r="B104" s="24"/>
      <c r="C104" s="24"/>
      <c r="D104" s="24"/>
      <c r="E104" s="24"/>
      <c r="F104" s="24"/>
      <c r="G104" s="24"/>
    </row>
    <row r="105" spans="1:7" ht="16.5" customHeight="1">
      <c r="A105" s="24"/>
      <c r="B105" s="24"/>
      <c r="C105" s="24"/>
      <c r="D105" s="24"/>
      <c r="E105" s="24"/>
      <c r="F105" s="24"/>
      <c r="G105" s="24"/>
    </row>
    <row r="106" spans="1:7" ht="16.5" customHeight="1">
      <c r="A106" s="24"/>
      <c r="B106" s="24"/>
      <c r="C106" s="24"/>
      <c r="D106" s="24"/>
      <c r="E106" s="24"/>
      <c r="F106" s="24"/>
      <c r="G106" s="24"/>
    </row>
    <row r="107" spans="1:7" ht="16.5" customHeight="1">
      <c r="A107" s="24"/>
      <c r="B107" s="24"/>
      <c r="C107" s="24"/>
      <c r="D107" s="24"/>
      <c r="E107" s="24"/>
      <c r="F107" s="24"/>
      <c r="G107" s="24"/>
    </row>
    <row r="108" spans="1:7" ht="16.5" customHeight="1">
      <c r="A108" s="24"/>
      <c r="B108" s="24"/>
      <c r="C108" s="24"/>
      <c r="D108" s="24"/>
      <c r="E108" s="24"/>
      <c r="F108" s="24"/>
      <c r="G108" s="24"/>
    </row>
    <row r="109" spans="1:7" ht="16.5" customHeight="1">
      <c r="A109" s="24"/>
      <c r="B109" s="24"/>
      <c r="C109" s="24"/>
      <c r="D109" s="24"/>
      <c r="E109" s="24"/>
      <c r="F109" s="24"/>
      <c r="G109" s="24"/>
    </row>
    <row r="110" spans="1:7" ht="16.5" customHeight="1">
      <c r="A110" s="24"/>
      <c r="B110" s="24"/>
      <c r="C110" s="24"/>
      <c r="D110" s="24"/>
      <c r="E110" s="24"/>
      <c r="F110" s="24"/>
      <c r="G110" s="24"/>
    </row>
    <row r="111" spans="1:7" ht="16.5" customHeight="1">
      <c r="A111" s="24"/>
      <c r="B111" s="24"/>
      <c r="C111" s="24"/>
      <c r="D111" s="24"/>
      <c r="E111" s="24"/>
      <c r="F111" s="24"/>
      <c r="G111" s="24"/>
    </row>
    <row r="112" spans="1:7" ht="16.5" customHeight="1">
      <c r="A112" s="24"/>
      <c r="B112" s="24"/>
      <c r="C112" s="24"/>
      <c r="D112" s="24"/>
      <c r="E112" s="24"/>
      <c r="F112" s="24"/>
      <c r="G112" s="24"/>
    </row>
    <row r="113" spans="1:7" ht="16.5" customHeight="1">
      <c r="A113" s="24"/>
      <c r="B113" s="24"/>
      <c r="C113" s="24"/>
      <c r="D113" s="24"/>
      <c r="E113" s="24"/>
      <c r="F113" s="24"/>
      <c r="G113" s="24"/>
    </row>
    <row r="114" spans="1:7" ht="16.5" customHeight="1">
      <c r="A114" s="24"/>
      <c r="B114" s="24"/>
      <c r="C114" s="24"/>
      <c r="D114" s="24"/>
      <c r="E114" s="24"/>
      <c r="F114" s="24"/>
      <c r="G114" s="24"/>
    </row>
    <row r="115" spans="1:7" ht="16.5" customHeight="1">
      <c r="A115" s="24"/>
      <c r="B115" s="24"/>
      <c r="C115" s="24"/>
      <c r="D115" s="24"/>
      <c r="E115" s="24"/>
      <c r="F115" s="24"/>
      <c r="G115" s="24"/>
    </row>
    <row r="116" spans="1:7" ht="16.5" customHeight="1">
      <c r="A116" s="24"/>
      <c r="B116" s="24"/>
      <c r="C116" s="24"/>
      <c r="D116" s="24"/>
      <c r="E116" s="24"/>
      <c r="F116" s="24"/>
      <c r="G116" s="24"/>
    </row>
    <row r="117" spans="1:7" ht="16.5" customHeight="1">
      <c r="A117" s="24"/>
      <c r="B117" s="24"/>
      <c r="C117" s="24"/>
      <c r="D117" s="24"/>
      <c r="E117" s="24"/>
      <c r="F117" s="24"/>
      <c r="G117" s="24"/>
    </row>
    <row r="118" spans="1:7" ht="16.5" customHeight="1">
      <c r="A118" s="24"/>
      <c r="B118" s="24"/>
      <c r="C118" s="24"/>
      <c r="D118" s="24"/>
      <c r="E118" s="24"/>
      <c r="F118" s="24"/>
      <c r="G118" s="24"/>
    </row>
    <row r="119" spans="1:7" ht="16.5" customHeight="1">
      <c r="A119" s="24"/>
      <c r="B119" s="24"/>
      <c r="C119" s="24"/>
      <c r="D119" s="24"/>
      <c r="E119" s="24"/>
      <c r="F119" s="24"/>
      <c r="G119" s="24"/>
    </row>
    <row r="120" spans="1:7" ht="16.5" customHeight="1">
      <c r="A120" s="24"/>
      <c r="B120" s="24"/>
      <c r="C120" s="24"/>
      <c r="D120" s="24"/>
      <c r="E120" s="24"/>
      <c r="F120" s="24"/>
      <c r="G120" s="24"/>
    </row>
    <row r="121" spans="1:7" ht="16.5" customHeight="1">
      <c r="A121" s="24"/>
      <c r="B121" s="24"/>
      <c r="C121" s="24"/>
      <c r="D121" s="24"/>
      <c r="E121" s="24"/>
      <c r="F121" s="24"/>
      <c r="G121" s="24"/>
    </row>
    <row r="122" spans="1:7" ht="16.5" customHeight="1">
      <c r="A122" s="24"/>
      <c r="B122" s="24"/>
      <c r="C122" s="24"/>
      <c r="D122" s="24"/>
      <c r="E122" s="24"/>
      <c r="F122" s="24"/>
      <c r="G122" s="24"/>
    </row>
    <row r="123" spans="1:7" ht="16.5" customHeight="1">
      <c r="A123" s="24"/>
      <c r="B123" s="24"/>
      <c r="C123" s="24"/>
      <c r="D123" s="24"/>
      <c r="E123" s="24"/>
      <c r="F123" s="24"/>
      <c r="G123" s="24"/>
    </row>
    <row r="124" spans="1:7" ht="16.5" customHeight="1">
      <c r="A124" s="24"/>
      <c r="B124" s="24"/>
      <c r="C124" s="24"/>
      <c r="D124" s="24"/>
      <c r="E124" s="24"/>
      <c r="F124" s="24"/>
      <c r="G124" s="24"/>
    </row>
    <row r="125" spans="1:7" ht="16.5" customHeight="1">
      <c r="A125" s="24"/>
      <c r="B125" s="24"/>
      <c r="C125" s="24"/>
      <c r="D125" s="24"/>
      <c r="E125" s="24"/>
      <c r="F125" s="24"/>
      <c r="G125" s="24"/>
    </row>
    <row r="126" spans="1:7" ht="16.5" customHeight="1">
      <c r="A126" s="24"/>
      <c r="B126" s="24"/>
      <c r="C126" s="24"/>
      <c r="D126" s="24"/>
      <c r="E126" s="24"/>
      <c r="F126" s="24"/>
      <c r="G126" s="24"/>
    </row>
    <row r="127" spans="1:7" ht="16.5" customHeight="1">
      <c r="A127" s="24"/>
      <c r="B127" s="24"/>
      <c r="C127" s="24"/>
      <c r="D127" s="24"/>
      <c r="E127" s="24"/>
      <c r="F127" s="24"/>
      <c r="G127" s="24"/>
    </row>
    <row r="128" spans="1:7" ht="16.5" customHeight="1">
      <c r="A128" s="24"/>
      <c r="B128" s="24"/>
      <c r="C128" s="24"/>
      <c r="D128" s="24"/>
      <c r="E128" s="24"/>
      <c r="F128" s="24"/>
      <c r="G128" s="24"/>
    </row>
    <row r="129" spans="1:7" ht="16.5" customHeight="1">
      <c r="A129" s="24"/>
      <c r="B129" s="24"/>
      <c r="C129" s="24"/>
      <c r="D129" s="24"/>
      <c r="E129" s="24"/>
      <c r="F129" s="24"/>
      <c r="G129" s="24"/>
    </row>
    <row r="130" spans="1:7" ht="16.5" customHeight="1">
      <c r="A130" s="24"/>
      <c r="B130" s="24"/>
      <c r="C130" s="24"/>
      <c r="D130" s="24"/>
      <c r="E130" s="24"/>
      <c r="F130" s="24"/>
      <c r="G130" s="24"/>
    </row>
    <row r="131" spans="1:7" ht="16.5" customHeight="1">
      <c r="A131" s="24"/>
      <c r="B131" s="24"/>
      <c r="C131" s="24"/>
      <c r="D131" s="24"/>
      <c r="E131" s="24"/>
      <c r="F131" s="24"/>
      <c r="G131" s="24"/>
    </row>
    <row r="132" spans="1:7" ht="16.5" customHeight="1">
      <c r="A132" s="24"/>
      <c r="B132" s="24"/>
      <c r="C132" s="24"/>
      <c r="D132" s="24"/>
      <c r="E132" s="24"/>
      <c r="F132" s="24"/>
      <c r="G132" s="24"/>
    </row>
    <row r="133" spans="1:7" ht="16.5" customHeight="1">
      <c r="A133" s="24"/>
      <c r="B133" s="24"/>
      <c r="C133" s="24"/>
      <c r="D133" s="24"/>
      <c r="E133" s="24"/>
      <c r="F133" s="24"/>
      <c r="G133" s="24"/>
    </row>
    <row r="134" spans="1:7" ht="16.5" customHeight="1">
      <c r="A134" s="24"/>
      <c r="B134" s="24"/>
      <c r="C134" s="24"/>
      <c r="D134" s="24"/>
      <c r="E134" s="24"/>
      <c r="F134" s="24"/>
      <c r="G134" s="24"/>
    </row>
    <row r="135" spans="1:7" ht="16.5" customHeight="1">
      <c r="A135" s="24"/>
      <c r="B135" s="24"/>
      <c r="C135" s="24"/>
      <c r="D135" s="24"/>
      <c r="E135" s="24"/>
      <c r="F135" s="24"/>
      <c r="G135" s="24"/>
    </row>
    <row r="136" spans="1:7" ht="16.5" customHeight="1">
      <c r="A136" s="24"/>
      <c r="B136" s="24"/>
      <c r="C136" s="24"/>
      <c r="D136" s="24"/>
      <c r="E136" s="24"/>
      <c r="F136" s="24"/>
      <c r="G136" s="24"/>
    </row>
    <row r="137" spans="1:7" ht="16.5" customHeight="1">
      <c r="A137" s="24"/>
      <c r="B137" s="24"/>
      <c r="C137" s="24"/>
      <c r="D137" s="24"/>
      <c r="E137" s="24"/>
      <c r="F137" s="24"/>
      <c r="G137" s="24"/>
    </row>
    <row r="138" spans="1:7" ht="16.5" customHeight="1">
      <c r="A138" s="24"/>
      <c r="B138" s="24"/>
      <c r="C138" s="24"/>
      <c r="D138" s="24"/>
      <c r="E138" s="24"/>
      <c r="F138" s="24"/>
      <c r="G138" s="24"/>
    </row>
    <row r="139" spans="1:7" ht="16.5" customHeight="1">
      <c r="A139" s="24"/>
      <c r="B139" s="24"/>
      <c r="C139" s="24"/>
      <c r="D139" s="24"/>
      <c r="E139" s="24"/>
      <c r="F139" s="24"/>
      <c r="G139" s="24"/>
    </row>
    <row r="140" spans="1:7" ht="16.5" customHeight="1">
      <c r="A140" s="24"/>
      <c r="B140" s="24"/>
      <c r="C140" s="24"/>
      <c r="D140" s="24"/>
      <c r="E140" s="24"/>
      <c r="F140" s="24"/>
      <c r="G140" s="24"/>
    </row>
    <row r="141" spans="1:7" ht="16.5" customHeight="1">
      <c r="A141" s="24"/>
      <c r="B141" s="24"/>
      <c r="C141" s="24"/>
      <c r="D141" s="24"/>
      <c r="E141" s="24"/>
      <c r="F141" s="24"/>
      <c r="G141" s="24"/>
    </row>
    <row r="142" spans="1:7" ht="16.5" customHeight="1">
      <c r="A142" s="24"/>
      <c r="B142" s="24"/>
      <c r="C142" s="24"/>
      <c r="D142" s="24"/>
      <c r="E142" s="24"/>
      <c r="F142" s="24"/>
      <c r="G142" s="24"/>
    </row>
    <row r="143" spans="1:7" ht="16.5" customHeight="1">
      <c r="A143" s="24"/>
      <c r="B143" s="24"/>
      <c r="C143" s="24"/>
      <c r="D143" s="24"/>
      <c r="E143" s="24"/>
      <c r="F143" s="24"/>
      <c r="G143" s="24"/>
    </row>
    <row r="144" spans="1:7" ht="16.5" customHeight="1">
      <c r="A144" s="24"/>
      <c r="B144" s="24"/>
      <c r="C144" s="24"/>
      <c r="D144" s="24"/>
      <c r="E144" s="24"/>
      <c r="F144" s="24"/>
      <c r="G144" s="24"/>
    </row>
    <row r="145" spans="1:7" ht="16.5" customHeight="1">
      <c r="A145" s="24"/>
      <c r="B145" s="24"/>
      <c r="C145" s="24"/>
      <c r="D145" s="24"/>
      <c r="E145" s="24"/>
      <c r="F145" s="24"/>
      <c r="G145" s="24"/>
    </row>
    <row r="146" spans="1:7" ht="16.5" customHeight="1">
      <c r="A146" s="24"/>
      <c r="B146" s="24"/>
      <c r="C146" s="24"/>
      <c r="D146" s="24"/>
      <c r="E146" s="24"/>
      <c r="F146" s="24"/>
      <c r="G146" s="24"/>
    </row>
    <row r="147" spans="1:7" ht="16.5" customHeight="1">
      <c r="A147" s="24"/>
      <c r="B147" s="24"/>
      <c r="C147" s="24"/>
      <c r="D147" s="24"/>
      <c r="E147" s="24"/>
      <c r="F147" s="24"/>
      <c r="G147" s="24"/>
    </row>
    <row r="148" spans="1:7" ht="16.5" customHeight="1">
      <c r="A148" s="24"/>
      <c r="B148" s="24"/>
      <c r="C148" s="24"/>
      <c r="D148" s="24"/>
      <c r="E148" s="24"/>
      <c r="F148" s="24"/>
      <c r="G148" s="24"/>
    </row>
    <row r="149" spans="1:7" ht="16.5" customHeight="1">
      <c r="A149" s="24"/>
      <c r="B149" s="24"/>
      <c r="C149" s="24"/>
      <c r="D149" s="24"/>
      <c r="E149" s="24"/>
      <c r="F149" s="24"/>
      <c r="G149" s="24"/>
    </row>
    <row r="150" spans="1:7" ht="16.5" customHeight="1">
      <c r="A150" s="24"/>
      <c r="B150" s="24"/>
      <c r="C150" s="24"/>
      <c r="D150" s="24"/>
      <c r="E150" s="24"/>
      <c r="F150" s="24"/>
      <c r="G150" s="24"/>
    </row>
    <row r="151" spans="1:7" ht="16.5" customHeight="1">
      <c r="A151" s="24"/>
      <c r="B151" s="24"/>
      <c r="C151" s="24"/>
      <c r="D151" s="24"/>
      <c r="E151" s="24"/>
      <c r="F151" s="24"/>
      <c r="G151" s="24"/>
    </row>
    <row r="152" spans="1:7" ht="16.5" customHeight="1">
      <c r="A152" s="24"/>
      <c r="B152" s="24"/>
      <c r="C152" s="24"/>
      <c r="D152" s="24"/>
      <c r="E152" s="24"/>
      <c r="F152" s="24"/>
      <c r="G152" s="24"/>
    </row>
    <row r="153" spans="1:7" ht="16.5" customHeight="1">
      <c r="A153" s="24"/>
      <c r="B153" s="24"/>
      <c r="C153" s="24"/>
      <c r="D153" s="24"/>
      <c r="E153" s="24"/>
      <c r="F153" s="24"/>
      <c r="G153" s="24"/>
    </row>
    <row r="154" spans="1:7" ht="16.5" customHeight="1">
      <c r="A154" s="24"/>
      <c r="B154" s="24"/>
      <c r="C154" s="24"/>
      <c r="D154" s="24"/>
      <c r="E154" s="24"/>
      <c r="F154" s="24"/>
      <c r="G154" s="24"/>
    </row>
    <row r="155" spans="1:7" ht="16.5" customHeight="1">
      <c r="A155" s="24"/>
      <c r="B155" s="24"/>
      <c r="C155" s="24"/>
      <c r="D155" s="24"/>
      <c r="E155" s="24"/>
      <c r="F155" s="24"/>
      <c r="G155" s="24"/>
    </row>
    <row r="156" spans="1:7" ht="16.5" customHeight="1">
      <c r="A156" s="24"/>
      <c r="B156" s="24"/>
      <c r="C156" s="24"/>
      <c r="D156" s="24"/>
      <c r="E156" s="24"/>
      <c r="F156" s="24"/>
      <c r="G156" s="24"/>
    </row>
  </sheetData>
  <sheetProtection/>
  <mergeCells count="10">
    <mergeCell ref="B3:I6"/>
    <mergeCell ref="B32:I33"/>
    <mergeCell ref="B35:I37"/>
    <mergeCell ref="B39:I42"/>
    <mergeCell ref="B44:I45"/>
    <mergeCell ref="B8:I9"/>
    <mergeCell ref="B11:I12"/>
    <mergeCell ref="B14:I18"/>
    <mergeCell ref="B20:I22"/>
    <mergeCell ref="B26:I30"/>
  </mergeCells>
  <printOptions/>
  <pageMargins left="0.75" right="0.75" top="1" bottom="1" header="0.5" footer="0.5"/>
  <pageSetup cellComments="asDisplayed"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pageSetUpPr fitToPage="1"/>
  </sheetPr>
  <dimension ref="A1:M252"/>
  <sheetViews>
    <sheetView zoomScale="80" zoomScaleNormal="80" zoomScalePageLayoutView="0" workbookViewId="0" topLeftCell="A1">
      <selection activeCell="B54" sqref="A1:G71"/>
    </sheetView>
  </sheetViews>
  <sheetFormatPr defaultColWidth="9.140625" defaultRowHeight="16.5" customHeight="1"/>
  <cols>
    <col min="1" max="1" width="8.7109375" style="46" customWidth="1"/>
    <col min="2" max="2" width="5.7109375" style="46" customWidth="1"/>
    <col min="3" max="3" width="72.7109375" style="46" customWidth="1"/>
    <col min="4" max="4" width="20.57421875" style="46" customWidth="1"/>
    <col min="5" max="5" width="20.8515625" style="46" customWidth="1"/>
    <col min="6" max="6" width="20.00390625" style="46" customWidth="1"/>
    <col min="7" max="7" width="9.140625" style="46" hidden="1" customWidth="1"/>
    <col min="8" max="16384" width="9.140625" style="46" customWidth="1"/>
  </cols>
  <sheetData>
    <row r="1" spans="1:5" ht="16.5" customHeight="1">
      <c r="A1" s="27" t="s">
        <v>97</v>
      </c>
      <c r="B1" s="28" t="s">
        <v>93</v>
      </c>
      <c r="C1" s="24"/>
      <c r="D1" s="24"/>
      <c r="E1" s="24"/>
    </row>
    <row r="2" spans="1:5" ht="16.5" customHeight="1">
      <c r="A2" s="29"/>
      <c r="B2" s="28"/>
      <c r="C2" s="24"/>
      <c r="D2" s="24"/>
      <c r="E2" s="24"/>
    </row>
    <row r="3" spans="1:7" ht="16.5" customHeight="1">
      <c r="A3" s="29"/>
      <c r="B3" s="231" t="s">
        <v>297</v>
      </c>
      <c r="C3" s="237"/>
      <c r="D3" s="237"/>
      <c r="E3" s="237"/>
      <c r="F3" s="237"/>
      <c r="G3" s="237"/>
    </row>
    <row r="4" spans="1:7" ht="16.5" customHeight="1">
      <c r="A4" s="29"/>
      <c r="B4" s="237"/>
      <c r="C4" s="237"/>
      <c r="D4" s="237"/>
      <c r="E4" s="237"/>
      <c r="F4" s="237"/>
      <c r="G4" s="237"/>
    </row>
    <row r="5" spans="1:7" ht="16.5" customHeight="1">
      <c r="A5" s="29"/>
      <c r="B5" s="237"/>
      <c r="C5" s="237"/>
      <c r="D5" s="237"/>
      <c r="E5" s="237"/>
      <c r="F5" s="237"/>
      <c r="G5" s="237"/>
    </row>
    <row r="6" spans="1:7" ht="16.5" customHeight="1">
      <c r="A6" s="29"/>
      <c r="B6" s="63"/>
      <c r="C6" s="63"/>
      <c r="D6" s="63"/>
      <c r="E6" s="63"/>
      <c r="F6" s="112"/>
      <c r="G6" s="112"/>
    </row>
    <row r="7" spans="1:5" ht="16.5" customHeight="1">
      <c r="A7" s="27" t="s">
        <v>100</v>
      </c>
      <c r="B7" s="35" t="s">
        <v>95</v>
      </c>
      <c r="C7" s="24"/>
      <c r="D7" s="24"/>
      <c r="E7" s="24"/>
    </row>
    <row r="8" spans="1:5" ht="16.5" customHeight="1">
      <c r="A8" s="27"/>
      <c r="B8" s="35"/>
      <c r="C8" s="24"/>
      <c r="D8" s="24"/>
      <c r="E8" s="24"/>
    </row>
    <row r="9" spans="1:7" ht="16.5" customHeight="1">
      <c r="A9" s="27"/>
      <c r="B9" s="231" t="s">
        <v>96</v>
      </c>
      <c r="C9" s="231"/>
      <c r="D9" s="231"/>
      <c r="E9" s="231"/>
      <c r="F9" s="241"/>
      <c r="G9" s="241"/>
    </row>
    <row r="10" spans="1:7" ht="16.5" customHeight="1">
      <c r="A10" s="27"/>
      <c r="B10" s="231"/>
      <c r="C10" s="231"/>
      <c r="D10" s="231"/>
      <c r="E10" s="231"/>
      <c r="F10" s="241"/>
      <c r="G10" s="241"/>
    </row>
    <row r="11" spans="1:7" ht="16.5" customHeight="1">
      <c r="A11" s="27"/>
      <c r="B11" s="63"/>
      <c r="C11" s="63"/>
      <c r="F11" s="132"/>
      <c r="G11" s="132"/>
    </row>
    <row r="12" spans="1:3" ht="16.5" customHeight="1">
      <c r="A12" s="27" t="s">
        <v>103</v>
      </c>
      <c r="B12" s="35" t="s">
        <v>323</v>
      </c>
      <c r="C12" s="2"/>
    </row>
    <row r="13" spans="1:5" ht="16.5" customHeight="1">
      <c r="A13" s="24"/>
      <c r="B13" s="35"/>
      <c r="C13" s="24"/>
      <c r="D13" s="242" t="s">
        <v>235</v>
      </c>
      <c r="E13" s="242" t="s">
        <v>236</v>
      </c>
    </row>
    <row r="14" spans="1:5" ht="16.5" customHeight="1">
      <c r="A14" s="24"/>
      <c r="B14" s="35"/>
      <c r="C14" s="24"/>
      <c r="D14" s="243"/>
      <c r="E14" s="243"/>
    </row>
    <row r="15" spans="1:5" ht="16.5" customHeight="1">
      <c r="A15" s="27"/>
      <c r="B15" s="35"/>
      <c r="C15" s="24"/>
      <c r="D15" s="37" t="s">
        <v>6</v>
      </c>
      <c r="E15" s="37" t="s">
        <v>6</v>
      </c>
    </row>
    <row r="16" spans="1:5" ht="16.5" customHeight="1">
      <c r="A16" s="27"/>
      <c r="B16" s="24" t="s">
        <v>225</v>
      </c>
      <c r="C16" s="24"/>
      <c r="D16" s="37"/>
      <c r="E16" s="37"/>
    </row>
    <row r="17" spans="1:6" ht="16.5" customHeight="1">
      <c r="A17" s="27"/>
      <c r="B17" s="24" t="s">
        <v>98</v>
      </c>
      <c r="D17" s="88">
        <v>-1</v>
      </c>
      <c r="E17" s="88">
        <v>25</v>
      </c>
      <c r="F17" s="150"/>
    </row>
    <row r="18" spans="1:5" ht="16.5" customHeight="1">
      <c r="A18" s="27"/>
      <c r="B18" s="24" t="s">
        <v>99</v>
      </c>
      <c r="D18" s="121">
        <v>-352</v>
      </c>
      <c r="E18" s="121">
        <v>1030</v>
      </c>
    </row>
    <row r="19" spans="1:5" ht="16.5" customHeight="1" thickBot="1">
      <c r="A19" s="27"/>
      <c r="B19" s="35"/>
      <c r="C19" s="24"/>
      <c r="D19" s="95">
        <f>SUM(D17:D18)</f>
        <v>-353</v>
      </c>
      <c r="E19" s="95">
        <f>SUM(E17:E18)</f>
        <v>1055</v>
      </c>
    </row>
    <row r="20" spans="1:5" ht="16.5" customHeight="1" thickTop="1">
      <c r="A20" s="27"/>
      <c r="B20" s="35"/>
      <c r="C20" s="24"/>
      <c r="D20" s="37"/>
      <c r="E20" s="38"/>
    </row>
    <row r="21" spans="1:7" ht="16.5" customHeight="1">
      <c r="A21" s="27"/>
      <c r="B21" s="231" t="s">
        <v>324</v>
      </c>
      <c r="C21" s="237"/>
      <c r="D21" s="237"/>
      <c r="E21" s="237"/>
      <c r="F21" s="237"/>
      <c r="G21" s="237"/>
    </row>
    <row r="22" spans="1:7" ht="16.5" customHeight="1">
      <c r="A22" s="27"/>
      <c r="B22" s="237"/>
      <c r="C22" s="237"/>
      <c r="D22" s="237"/>
      <c r="E22" s="237"/>
      <c r="F22" s="237"/>
      <c r="G22" s="237"/>
    </row>
    <row r="23" spans="1:5" ht="16.5" customHeight="1">
      <c r="A23" s="24"/>
      <c r="B23" s="125"/>
      <c r="C23" s="125"/>
      <c r="D23" s="125"/>
      <c r="E23" s="125"/>
    </row>
    <row r="24" spans="1:5" ht="16.5" customHeight="1">
      <c r="A24" s="27" t="s">
        <v>107</v>
      </c>
      <c r="B24" s="244" t="s">
        <v>101</v>
      </c>
      <c r="C24" s="244"/>
      <c r="D24" s="244"/>
      <c r="E24" s="24"/>
    </row>
    <row r="25" spans="1:5" ht="16.5" customHeight="1">
      <c r="A25" s="24"/>
      <c r="B25" s="24"/>
      <c r="C25" s="24"/>
      <c r="D25" s="24"/>
      <c r="E25" s="24"/>
    </row>
    <row r="26" spans="1:5" ht="16.5" customHeight="1">
      <c r="A26" s="24"/>
      <c r="B26" s="231" t="s">
        <v>102</v>
      </c>
      <c r="C26" s="231"/>
      <c r="D26" s="231"/>
      <c r="E26" s="231"/>
    </row>
    <row r="27" spans="1:5" ht="16.5" customHeight="1">
      <c r="A27" s="24"/>
      <c r="B27" s="24"/>
      <c r="C27" s="24"/>
      <c r="D27" s="24"/>
      <c r="E27" s="24"/>
    </row>
    <row r="28" spans="1:5" ht="16.5" customHeight="1">
      <c r="A28" s="27" t="s">
        <v>109</v>
      </c>
      <c r="B28" s="35" t="s">
        <v>104</v>
      </c>
      <c r="C28" s="35"/>
      <c r="D28" s="24"/>
      <c r="E28" s="24"/>
    </row>
    <row r="29" spans="1:5" ht="16.5" customHeight="1">
      <c r="A29" s="27"/>
      <c r="B29" s="35"/>
      <c r="C29" s="35"/>
      <c r="D29" s="24"/>
      <c r="E29" s="24"/>
    </row>
    <row r="30" spans="1:5" ht="16.5" customHeight="1">
      <c r="A30" s="24"/>
      <c r="B30" s="24" t="s">
        <v>69</v>
      </c>
      <c r="C30" s="240" t="s">
        <v>105</v>
      </c>
      <c r="D30" s="240"/>
      <c r="E30" s="240"/>
    </row>
    <row r="31" spans="1:5" ht="16.5" customHeight="1">
      <c r="A31" s="24"/>
      <c r="B31" s="35"/>
      <c r="C31" s="2"/>
      <c r="D31" s="2"/>
      <c r="E31" s="2"/>
    </row>
    <row r="32" spans="1:5" ht="16.5" customHeight="1">
      <c r="A32" s="24"/>
      <c r="B32" s="29" t="s">
        <v>76</v>
      </c>
      <c r="C32" s="240" t="s">
        <v>106</v>
      </c>
      <c r="D32" s="240"/>
      <c r="E32" s="240"/>
    </row>
    <row r="33" spans="1:5" ht="16.5" customHeight="1">
      <c r="A33" s="24"/>
      <c r="B33" s="24"/>
      <c r="C33" s="24"/>
      <c r="D33" s="24"/>
      <c r="E33" s="24"/>
    </row>
    <row r="34" spans="1:5" ht="16.5" customHeight="1">
      <c r="A34" s="27" t="s">
        <v>113</v>
      </c>
      <c r="B34" s="35" t="s">
        <v>108</v>
      </c>
      <c r="C34" s="35"/>
      <c r="D34" s="24"/>
      <c r="E34" s="24"/>
    </row>
    <row r="35" spans="1:6" ht="16.5" customHeight="1">
      <c r="A35" s="31"/>
      <c r="B35" s="24"/>
      <c r="C35" s="24"/>
      <c r="D35" s="24"/>
      <c r="E35" s="24"/>
      <c r="F35" s="47"/>
    </row>
    <row r="36" spans="1:9" ht="16.5" customHeight="1">
      <c r="A36" s="31"/>
      <c r="B36" s="33" t="s">
        <v>288</v>
      </c>
      <c r="C36" s="33"/>
      <c r="D36" s="33"/>
      <c r="E36" s="33"/>
      <c r="F36" s="112"/>
      <c r="G36" s="112"/>
      <c r="H36" s="112"/>
      <c r="I36" s="112"/>
    </row>
    <row r="37" spans="1:6" ht="16.5" customHeight="1">
      <c r="A37" s="31"/>
      <c r="B37" s="34"/>
      <c r="C37" s="24"/>
      <c r="D37" s="24"/>
      <c r="E37" s="24"/>
      <c r="F37" s="47"/>
    </row>
    <row r="38" spans="1:6" ht="16.5" customHeight="1">
      <c r="A38" s="27" t="s">
        <v>115</v>
      </c>
      <c r="B38" s="28" t="s">
        <v>110</v>
      </c>
      <c r="C38" s="24"/>
      <c r="D38" s="24"/>
      <c r="E38" s="24"/>
      <c r="F38" s="47"/>
    </row>
    <row r="39" spans="1:6" ht="16.5" customHeight="1">
      <c r="A39" s="27"/>
      <c r="B39" s="28"/>
      <c r="C39" s="24"/>
      <c r="D39" s="3" t="s">
        <v>264</v>
      </c>
      <c r="E39" s="3" t="s">
        <v>265</v>
      </c>
      <c r="F39" s="3" t="s">
        <v>46</v>
      </c>
    </row>
    <row r="40" spans="1:6" ht="16.5" customHeight="1">
      <c r="A40" s="27"/>
      <c r="B40" s="39"/>
      <c r="C40" s="39"/>
      <c r="D40" s="154" t="s">
        <v>6</v>
      </c>
      <c r="E40" s="154" t="s">
        <v>6</v>
      </c>
      <c r="F40" s="154" t="s">
        <v>6</v>
      </c>
    </row>
    <row r="41" spans="1:6" ht="16.5" customHeight="1">
      <c r="A41" s="27"/>
      <c r="B41" s="39"/>
      <c r="C41" s="39"/>
      <c r="D41" s="155"/>
      <c r="E41" s="156"/>
      <c r="F41" s="47"/>
    </row>
    <row r="42" spans="1:6" ht="16.5" customHeight="1">
      <c r="A42" s="27"/>
      <c r="B42" s="111" t="s">
        <v>111</v>
      </c>
      <c r="C42" s="112"/>
      <c r="D42" s="10">
        <v>11053</v>
      </c>
      <c r="E42" s="10">
        <v>319</v>
      </c>
      <c r="F42" s="157">
        <f>SUM(D42:E42)</f>
        <v>11372</v>
      </c>
    </row>
    <row r="43" spans="1:6" ht="16.5" customHeight="1">
      <c r="A43" s="27"/>
      <c r="B43" s="111" t="s">
        <v>112</v>
      </c>
      <c r="C43" s="112"/>
      <c r="D43" s="10">
        <v>8242</v>
      </c>
      <c r="E43" s="41">
        <v>848</v>
      </c>
      <c r="F43" s="157">
        <f>SUM(D43:E43)</f>
        <v>9090</v>
      </c>
    </row>
    <row r="44" spans="1:6" ht="16.5" customHeight="1" thickBot="1">
      <c r="A44" s="27"/>
      <c r="B44" s="111"/>
      <c r="C44" s="33"/>
      <c r="D44" s="131">
        <f>SUM(D42:D43)</f>
        <v>19295</v>
      </c>
      <c r="E44" s="158">
        <f>SUM(E42:E43)</f>
        <v>1167</v>
      </c>
      <c r="F44" s="159">
        <f>SUM(F42:F43)</f>
        <v>20462</v>
      </c>
    </row>
    <row r="45" spans="1:5" ht="16.5" customHeight="1" thickTop="1">
      <c r="A45" s="27"/>
      <c r="B45" s="111"/>
      <c r="C45" s="33"/>
      <c r="D45" s="19"/>
      <c r="E45" s="19"/>
    </row>
    <row r="46" spans="1:5" ht="16.5" customHeight="1">
      <c r="A46" s="27"/>
      <c r="B46" s="111" t="s">
        <v>289</v>
      </c>
      <c r="C46" s="33"/>
      <c r="D46" s="19"/>
      <c r="E46" s="19"/>
    </row>
    <row r="47" spans="1:5" ht="16.5" customHeight="1">
      <c r="A47" s="27"/>
      <c r="B47" s="39"/>
      <c r="C47" s="24"/>
      <c r="D47" s="24"/>
      <c r="E47" s="24"/>
    </row>
    <row r="48" spans="1:5" ht="16.5" customHeight="1">
      <c r="A48" s="27" t="s">
        <v>117</v>
      </c>
      <c r="B48" s="35" t="s">
        <v>114</v>
      </c>
      <c r="C48" s="24"/>
      <c r="D48" s="24"/>
      <c r="E48" s="24"/>
    </row>
    <row r="49" spans="1:5" ht="16.5" customHeight="1">
      <c r="A49" s="27"/>
      <c r="B49" s="35"/>
      <c r="C49" s="24"/>
      <c r="D49" s="24"/>
      <c r="E49" s="24"/>
    </row>
    <row r="50" spans="1:5" ht="16.5" customHeight="1">
      <c r="A50" s="27"/>
      <c r="B50" s="33" t="s">
        <v>287</v>
      </c>
      <c r="C50" s="33"/>
      <c r="D50" s="33"/>
      <c r="E50" s="24"/>
    </row>
    <row r="51" spans="1:5" ht="16.5" customHeight="1">
      <c r="A51" s="27"/>
      <c r="B51" s="34"/>
      <c r="C51" s="24"/>
      <c r="D51" s="24"/>
      <c r="E51" s="24"/>
    </row>
    <row r="52" spans="1:5" ht="16.5" customHeight="1">
      <c r="A52" s="27" t="s">
        <v>119</v>
      </c>
      <c r="B52" s="35" t="s">
        <v>116</v>
      </c>
      <c r="C52" s="24"/>
      <c r="D52" s="24"/>
      <c r="E52" s="24"/>
    </row>
    <row r="53" spans="1:7" ht="16.5" customHeight="1">
      <c r="A53" s="27"/>
      <c r="B53" s="133"/>
      <c r="C53" s="133"/>
      <c r="D53" s="133"/>
      <c r="E53" s="133"/>
      <c r="F53" s="133"/>
      <c r="G53" s="133"/>
    </row>
    <row r="54" spans="1:13" ht="16.5" customHeight="1">
      <c r="A54" s="27"/>
      <c r="B54" s="72" t="s">
        <v>266</v>
      </c>
      <c r="C54" s="160"/>
      <c r="D54" s="160"/>
      <c r="E54" s="160"/>
      <c r="F54" s="160"/>
      <c r="G54" s="160"/>
      <c r="H54" s="160"/>
      <c r="I54" s="160"/>
      <c r="J54" s="160"/>
      <c r="K54" s="160"/>
      <c r="L54" s="204"/>
      <c r="M54" s="204"/>
    </row>
    <row r="55" spans="1:13" ht="16.5" customHeight="1">
      <c r="A55" s="27"/>
      <c r="B55" s="25"/>
      <c r="C55" s="160"/>
      <c r="D55" s="160"/>
      <c r="E55" s="160"/>
      <c r="F55" s="160"/>
      <c r="G55" s="160"/>
      <c r="H55" s="160"/>
      <c r="I55" s="160"/>
      <c r="J55" s="160"/>
      <c r="K55" s="160"/>
      <c r="L55" s="204"/>
      <c r="M55" s="204"/>
    </row>
    <row r="56" spans="1:13" ht="16.5" customHeight="1">
      <c r="A56" s="27"/>
      <c r="B56" s="231" t="s">
        <v>267</v>
      </c>
      <c r="C56" s="231"/>
      <c r="D56" s="231"/>
      <c r="E56" s="231"/>
      <c r="F56" s="231"/>
      <c r="G56" s="231"/>
      <c r="H56" s="160"/>
      <c r="I56" s="160"/>
      <c r="J56" s="160"/>
      <c r="K56" s="160"/>
      <c r="L56" s="204"/>
      <c r="M56" s="204"/>
    </row>
    <row r="57" spans="1:13" ht="16.5" customHeight="1">
      <c r="A57" s="27"/>
      <c r="B57" s="231"/>
      <c r="C57" s="231"/>
      <c r="D57" s="231"/>
      <c r="E57" s="231"/>
      <c r="F57" s="231"/>
      <c r="G57" s="231"/>
      <c r="H57" s="160"/>
      <c r="I57" s="160"/>
      <c r="J57" s="160"/>
      <c r="K57" s="160"/>
      <c r="L57" s="204"/>
      <c r="M57" s="204"/>
    </row>
    <row r="58" spans="1:13" ht="16.5" customHeight="1">
      <c r="A58" s="27"/>
      <c r="B58" s="202"/>
      <c r="C58" s="202"/>
      <c r="D58" s="202"/>
      <c r="E58" s="202"/>
      <c r="F58" s="202"/>
      <c r="G58" s="202"/>
      <c r="H58" s="160"/>
      <c r="I58" s="160"/>
      <c r="J58" s="160"/>
      <c r="K58" s="160"/>
      <c r="L58" s="204"/>
      <c r="M58" s="204"/>
    </row>
    <row r="59" spans="1:13" ht="16.5" customHeight="1">
      <c r="A59" s="27"/>
      <c r="B59" s="231" t="s">
        <v>300</v>
      </c>
      <c r="C59" s="231"/>
      <c r="D59" s="231"/>
      <c r="E59" s="231"/>
      <c r="F59" s="231"/>
      <c r="G59" s="231"/>
      <c r="H59" s="205"/>
      <c r="I59" s="205"/>
      <c r="J59" s="205"/>
      <c r="K59" s="205"/>
      <c r="L59" s="205"/>
      <c r="M59" s="70"/>
    </row>
    <row r="60" spans="1:13" ht="16.5" customHeight="1">
      <c r="A60" s="27"/>
      <c r="B60" s="231"/>
      <c r="C60" s="231"/>
      <c r="D60" s="231"/>
      <c r="E60" s="231"/>
      <c r="F60" s="231"/>
      <c r="G60" s="231"/>
      <c r="H60" s="205"/>
      <c r="I60" s="205"/>
      <c r="J60" s="205"/>
      <c r="K60" s="205"/>
      <c r="L60" s="205"/>
      <c r="M60" s="70"/>
    </row>
    <row r="61" spans="1:13" ht="16.5" customHeight="1">
      <c r="A61" s="27"/>
      <c r="B61" s="133"/>
      <c r="C61" s="133"/>
      <c r="D61" s="133"/>
      <c r="E61" s="133"/>
      <c r="F61" s="133"/>
      <c r="G61" s="133"/>
      <c r="H61" s="205"/>
      <c r="I61" s="205"/>
      <c r="J61" s="205"/>
      <c r="K61" s="205"/>
      <c r="L61" s="205"/>
      <c r="M61" s="70"/>
    </row>
    <row r="62" spans="1:13" ht="16.5" customHeight="1">
      <c r="A62" s="27"/>
      <c r="B62" s="231" t="s">
        <v>301</v>
      </c>
      <c r="C62" s="231"/>
      <c r="D62" s="231"/>
      <c r="E62" s="231"/>
      <c r="F62" s="231"/>
      <c r="G62" s="231"/>
      <c r="H62" s="205"/>
      <c r="I62" s="205"/>
      <c r="J62" s="205"/>
      <c r="K62" s="205"/>
      <c r="L62" s="205"/>
      <c r="M62" s="70"/>
    </row>
    <row r="63" spans="1:13" ht="16.5" customHeight="1">
      <c r="A63" s="27"/>
      <c r="B63" s="231"/>
      <c r="C63" s="231"/>
      <c r="D63" s="231"/>
      <c r="E63" s="231"/>
      <c r="F63" s="231"/>
      <c r="G63" s="231"/>
      <c r="H63" s="205"/>
      <c r="I63" s="205"/>
      <c r="J63" s="205"/>
      <c r="K63" s="205"/>
      <c r="L63" s="205"/>
      <c r="M63" s="70"/>
    </row>
    <row r="64" spans="1:7" ht="16.5" customHeight="1">
      <c r="A64" s="27"/>
      <c r="B64" s="133"/>
      <c r="C64" s="133"/>
      <c r="D64" s="133"/>
      <c r="E64" s="133"/>
      <c r="F64" s="133"/>
      <c r="G64" s="133"/>
    </row>
    <row r="65" spans="1:13" ht="16.5" customHeight="1">
      <c r="A65" s="27"/>
      <c r="B65" s="72" t="s">
        <v>295</v>
      </c>
      <c r="C65" s="25"/>
      <c r="D65" s="25"/>
      <c r="E65" s="25"/>
      <c r="F65" s="25"/>
      <c r="G65" s="25"/>
      <c r="H65" s="25"/>
      <c r="I65" s="25"/>
      <c r="J65" s="25"/>
      <c r="K65" s="25"/>
      <c r="L65" s="24"/>
      <c r="M65" s="24"/>
    </row>
    <row r="66" spans="1:13" ht="16.5" customHeight="1">
      <c r="A66" s="27"/>
      <c r="B66" s="25"/>
      <c r="C66" s="25"/>
      <c r="D66" s="25"/>
      <c r="E66" s="25"/>
      <c r="F66" s="25"/>
      <c r="G66" s="25"/>
      <c r="H66" s="25"/>
      <c r="I66" s="25"/>
      <c r="J66" s="25"/>
      <c r="K66" s="25"/>
      <c r="L66" s="24"/>
      <c r="M66" s="24"/>
    </row>
    <row r="67" spans="1:13" ht="16.5" customHeight="1">
      <c r="A67" s="27"/>
      <c r="B67" s="239" t="s">
        <v>268</v>
      </c>
      <c r="C67" s="239"/>
      <c r="D67" s="239"/>
      <c r="E67" s="239"/>
      <c r="F67" s="239"/>
      <c r="G67" s="239"/>
      <c r="H67" s="25"/>
      <c r="I67" s="25"/>
      <c r="J67" s="25"/>
      <c r="K67" s="25"/>
      <c r="L67" s="24"/>
      <c r="M67" s="24"/>
    </row>
    <row r="68" spans="1:13" ht="16.5" customHeight="1">
      <c r="A68" s="27"/>
      <c r="B68" s="239"/>
      <c r="C68" s="239"/>
      <c r="D68" s="239"/>
      <c r="E68" s="239"/>
      <c r="F68" s="239"/>
      <c r="G68" s="239"/>
      <c r="H68" s="25"/>
      <c r="I68" s="25"/>
      <c r="J68" s="25"/>
      <c r="K68" s="25"/>
      <c r="L68" s="24"/>
      <c r="M68" s="24"/>
    </row>
    <row r="69" spans="1:13" ht="16.5" customHeight="1">
      <c r="A69" s="27"/>
      <c r="B69" s="25"/>
      <c r="C69" s="25"/>
      <c r="D69" s="25"/>
      <c r="E69" s="25"/>
      <c r="F69" s="25"/>
      <c r="G69" s="25"/>
      <c r="H69" s="25"/>
      <c r="I69" s="25"/>
      <c r="J69" s="25"/>
      <c r="K69" s="25"/>
      <c r="L69" s="24"/>
      <c r="M69" s="24"/>
    </row>
    <row r="70" spans="1:13" ht="16.5" customHeight="1">
      <c r="A70" s="27"/>
      <c r="B70" s="231" t="s">
        <v>302</v>
      </c>
      <c r="C70" s="231"/>
      <c r="D70" s="231"/>
      <c r="E70" s="231"/>
      <c r="F70" s="231"/>
      <c r="G70" s="231"/>
      <c r="H70" s="133"/>
      <c r="I70" s="133"/>
      <c r="J70" s="133"/>
      <c r="K70" s="133"/>
      <c r="L70" s="133"/>
      <c r="M70" s="206"/>
    </row>
    <row r="71" spans="1:13" ht="16.5" customHeight="1">
      <c r="A71" s="27"/>
      <c r="B71" s="231"/>
      <c r="C71" s="231"/>
      <c r="D71" s="231"/>
      <c r="E71" s="231"/>
      <c r="F71" s="231"/>
      <c r="G71" s="231"/>
      <c r="H71" s="133"/>
      <c r="I71" s="133"/>
      <c r="J71" s="133"/>
      <c r="K71" s="133"/>
      <c r="L71" s="133"/>
      <c r="M71" s="206"/>
    </row>
    <row r="72" spans="1:13" ht="16.5" customHeight="1">
      <c r="A72" s="27"/>
      <c r="B72" s="63"/>
      <c r="C72" s="63"/>
      <c r="D72" s="63"/>
      <c r="E72" s="63"/>
      <c r="F72" s="63"/>
      <c r="G72" s="63"/>
      <c r="H72" s="133"/>
      <c r="I72" s="133"/>
      <c r="J72" s="133"/>
      <c r="K72" s="133"/>
      <c r="L72" s="133"/>
      <c r="M72" s="133"/>
    </row>
    <row r="73" spans="1:5" ht="16.5" customHeight="1">
      <c r="A73" s="24"/>
      <c r="B73" s="24"/>
      <c r="C73" s="24"/>
      <c r="D73" s="24"/>
      <c r="E73" s="24"/>
    </row>
    <row r="74" spans="1:5" ht="16.5" customHeight="1">
      <c r="A74" s="24"/>
      <c r="B74" s="24"/>
      <c r="C74" s="24"/>
      <c r="D74" s="24"/>
      <c r="E74" s="24"/>
    </row>
    <row r="75" spans="1:5" ht="16.5" customHeight="1">
      <c r="A75" s="24"/>
      <c r="B75" s="24"/>
      <c r="C75" s="24"/>
      <c r="D75" s="24"/>
      <c r="E75" s="24"/>
    </row>
    <row r="76" spans="1:5" ht="16.5" customHeight="1">
      <c r="A76" s="24"/>
      <c r="B76" s="24"/>
      <c r="C76" s="24"/>
      <c r="D76" s="24"/>
      <c r="E76" s="24"/>
    </row>
    <row r="77" spans="1:5" ht="16.5" customHeight="1">
      <c r="A77" s="24"/>
      <c r="B77" s="24"/>
      <c r="C77" s="24"/>
      <c r="D77" s="24"/>
      <c r="E77" s="24"/>
    </row>
    <row r="78" spans="1:5" ht="16.5" customHeight="1">
      <c r="A78" s="24"/>
      <c r="B78" s="24"/>
      <c r="C78" s="24"/>
      <c r="D78" s="24"/>
      <c r="E78" s="24"/>
    </row>
    <row r="79" spans="1:5" ht="16.5" customHeight="1">
      <c r="A79" s="24"/>
      <c r="B79" s="24"/>
      <c r="C79" s="24"/>
      <c r="D79" s="24"/>
      <c r="E79" s="24"/>
    </row>
    <row r="80" spans="1:5" ht="16.5" customHeight="1">
      <c r="A80" s="24"/>
      <c r="B80" s="24"/>
      <c r="C80" s="24"/>
      <c r="D80" s="24"/>
      <c r="E80" s="24"/>
    </row>
    <row r="81" spans="1:5" ht="16.5" customHeight="1">
      <c r="A81" s="24"/>
      <c r="B81" s="24"/>
      <c r="C81" s="24"/>
      <c r="D81" s="24"/>
      <c r="E81" s="24"/>
    </row>
    <row r="82" spans="1:5" ht="16.5" customHeight="1">
      <c r="A82" s="24"/>
      <c r="B82" s="24"/>
      <c r="C82" s="24"/>
      <c r="D82" s="24"/>
      <c r="E82" s="24"/>
    </row>
    <row r="83" spans="1:5" ht="16.5" customHeight="1">
      <c r="A83" s="24"/>
      <c r="B83" s="24"/>
      <c r="C83" s="24"/>
      <c r="D83" s="24"/>
      <c r="E83" s="24"/>
    </row>
    <row r="84" spans="1:5" ht="16.5" customHeight="1">
      <c r="A84" s="24"/>
      <c r="B84" s="24"/>
      <c r="C84" s="24"/>
      <c r="D84" s="24"/>
      <c r="E84" s="24"/>
    </row>
    <row r="85" spans="1:5" ht="16.5" customHeight="1">
      <c r="A85" s="24"/>
      <c r="B85" s="24"/>
      <c r="C85" s="24"/>
      <c r="D85" s="24"/>
      <c r="E85" s="24"/>
    </row>
    <row r="86" spans="1:5" ht="16.5" customHeight="1">
      <c r="A86" s="24"/>
      <c r="B86" s="24"/>
      <c r="C86" s="24"/>
      <c r="D86" s="24"/>
      <c r="E86" s="24"/>
    </row>
    <row r="87" spans="1:5" ht="16.5" customHeight="1">
      <c r="A87" s="24"/>
      <c r="B87" s="24"/>
      <c r="C87" s="24"/>
      <c r="D87" s="24"/>
      <c r="E87" s="24"/>
    </row>
    <row r="88" spans="1:5" ht="16.5" customHeight="1">
      <c r="A88" s="24"/>
      <c r="B88" s="24"/>
      <c r="C88" s="24"/>
      <c r="D88" s="24"/>
      <c r="E88" s="24"/>
    </row>
    <row r="89" spans="1:5" ht="16.5" customHeight="1">
      <c r="A89" s="24"/>
      <c r="B89" s="24"/>
      <c r="C89" s="24"/>
      <c r="D89" s="24"/>
      <c r="E89" s="24"/>
    </row>
    <row r="90" spans="1:5" ht="16.5" customHeight="1">
      <c r="A90" s="24"/>
      <c r="B90" s="24"/>
      <c r="C90" s="24"/>
      <c r="D90" s="24"/>
      <c r="E90" s="24"/>
    </row>
    <row r="91" spans="1:5" ht="16.5" customHeight="1">
      <c r="A91" s="24"/>
      <c r="B91" s="24"/>
      <c r="C91" s="24"/>
      <c r="D91" s="24"/>
      <c r="E91" s="24"/>
    </row>
    <row r="92" spans="1:5" ht="16.5" customHeight="1">
      <c r="A92" s="24"/>
      <c r="B92" s="24"/>
      <c r="C92" s="24"/>
      <c r="D92" s="24"/>
      <c r="E92" s="24"/>
    </row>
    <row r="93" spans="1:5" ht="16.5" customHeight="1">
      <c r="A93" s="24"/>
      <c r="B93" s="24"/>
      <c r="C93" s="24"/>
      <c r="D93" s="24"/>
      <c r="E93" s="24"/>
    </row>
    <row r="94" spans="1:5" ht="16.5" customHeight="1">
      <c r="A94" s="24"/>
      <c r="B94" s="24"/>
      <c r="C94" s="24"/>
      <c r="D94" s="24"/>
      <c r="E94" s="24"/>
    </row>
    <row r="95" spans="1:5" ht="16.5" customHeight="1">
      <c r="A95" s="24"/>
      <c r="B95" s="24"/>
      <c r="C95" s="24"/>
      <c r="D95" s="24"/>
      <c r="E95" s="24"/>
    </row>
    <row r="96" spans="1:5" ht="16.5" customHeight="1">
      <c r="A96" s="24"/>
      <c r="B96" s="24"/>
      <c r="C96" s="24"/>
      <c r="D96" s="24"/>
      <c r="E96" s="24"/>
    </row>
    <row r="97" spans="1:5" ht="16.5" customHeight="1">
      <c r="A97" s="24"/>
      <c r="B97" s="24"/>
      <c r="C97" s="24"/>
      <c r="D97" s="24"/>
      <c r="E97" s="24"/>
    </row>
    <row r="98" spans="1:5" ht="16.5" customHeight="1">
      <c r="A98" s="24"/>
      <c r="B98" s="24"/>
      <c r="C98" s="24"/>
      <c r="D98" s="24"/>
      <c r="E98" s="24"/>
    </row>
    <row r="99" spans="1:5" ht="16.5" customHeight="1">
      <c r="A99" s="24"/>
      <c r="B99" s="24"/>
      <c r="C99" s="24"/>
      <c r="D99" s="24"/>
      <c r="E99" s="24"/>
    </row>
    <row r="100" spans="1:5" ht="16.5" customHeight="1">
      <c r="A100" s="24"/>
      <c r="B100" s="24"/>
      <c r="C100" s="24"/>
      <c r="D100" s="24"/>
      <c r="E100" s="24"/>
    </row>
    <row r="101" spans="1:5" ht="16.5" customHeight="1">
      <c r="A101" s="24"/>
      <c r="B101" s="24"/>
      <c r="C101" s="24"/>
      <c r="D101" s="24"/>
      <c r="E101" s="24"/>
    </row>
    <row r="102" spans="1:5" ht="16.5" customHeight="1">
      <c r="A102" s="24"/>
      <c r="B102" s="24"/>
      <c r="C102" s="24"/>
      <c r="D102" s="24"/>
      <c r="E102" s="24"/>
    </row>
    <row r="103" spans="1:5" ht="16.5" customHeight="1">
      <c r="A103" s="24"/>
      <c r="B103" s="24"/>
      <c r="C103" s="24"/>
      <c r="D103" s="24"/>
      <c r="E103" s="24"/>
    </row>
    <row r="104" spans="1:5" ht="16.5" customHeight="1">
      <c r="A104" s="24"/>
      <c r="B104" s="24"/>
      <c r="C104" s="24"/>
      <c r="D104" s="24"/>
      <c r="E104" s="24"/>
    </row>
    <row r="105" spans="1:5" ht="16.5" customHeight="1">
      <c r="A105" s="24"/>
      <c r="B105" s="24"/>
      <c r="C105" s="24"/>
      <c r="D105" s="24"/>
      <c r="E105" s="24"/>
    </row>
    <row r="106" spans="1:5" ht="16.5" customHeight="1">
      <c r="A106" s="24"/>
      <c r="B106" s="24"/>
      <c r="C106" s="24"/>
      <c r="D106" s="24"/>
      <c r="E106" s="24"/>
    </row>
    <row r="107" spans="1:5" ht="16.5" customHeight="1">
      <c r="A107" s="24"/>
      <c r="B107" s="24"/>
      <c r="C107" s="24"/>
      <c r="D107" s="24"/>
      <c r="E107" s="24"/>
    </row>
    <row r="108" spans="1:5" ht="16.5" customHeight="1">
      <c r="A108" s="24"/>
      <c r="B108" s="24"/>
      <c r="C108" s="24"/>
      <c r="D108" s="24"/>
      <c r="E108" s="24"/>
    </row>
    <row r="109" spans="1:5" ht="16.5" customHeight="1">
      <c r="A109" s="24"/>
      <c r="B109" s="24"/>
      <c r="C109" s="24"/>
      <c r="D109" s="24"/>
      <c r="E109" s="24"/>
    </row>
    <row r="110" spans="1:5" ht="16.5" customHeight="1">
      <c r="A110" s="24"/>
      <c r="B110" s="24"/>
      <c r="C110" s="24"/>
      <c r="D110" s="24"/>
      <c r="E110" s="24"/>
    </row>
    <row r="111" spans="1:5" ht="16.5" customHeight="1">
      <c r="A111" s="24"/>
      <c r="B111" s="24"/>
      <c r="C111" s="24"/>
      <c r="D111" s="24"/>
      <c r="E111" s="24"/>
    </row>
    <row r="112" spans="1:5" ht="16.5" customHeight="1">
      <c r="A112" s="24"/>
      <c r="B112" s="24"/>
      <c r="C112" s="24"/>
      <c r="D112" s="24"/>
      <c r="E112" s="24"/>
    </row>
    <row r="113" spans="1:5" ht="16.5" customHeight="1">
      <c r="A113" s="24"/>
      <c r="B113" s="24"/>
      <c r="C113" s="24"/>
      <c r="D113" s="24"/>
      <c r="E113" s="24"/>
    </row>
    <row r="114" spans="1:5" ht="16.5" customHeight="1">
      <c r="A114" s="24"/>
      <c r="B114" s="24"/>
      <c r="C114" s="24"/>
      <c r="D114" s="24"/>
      <c r="E114" s="24"/>
    </row>
    <row r="115" spans="1:5" ht="16.5" customHeight="1">
      <c r="A115" s="24"/>
      <c r="B115" s="24"/>
      <c r="C115" s="24"/>
      <c r="D115" s="24"/>
      <c r="E115" s="24"/>
    </row>
    <row r="116" spans="1:5" ht="16.5" customHeight="1">
      <c r="A116" s="24"/>
      <c r="B116" s="24"/>
      <c r="C116" s="24"/>
      <c r="D116" s="24"/>
      <c r="E116" s="24"/>
    </row>
    <row r="117" spans="1:5" ht="16.5" customHeight="1">
      <c r="A117" s="24"/>
      <c r="B117" s="24"/>
      <c r="C117" s="24"/>
      <c r="D117" s="24"/>
      <c r="E117" s="24"/>
    </row>
    <row r="118" spans="1:5" ht="16.5" customHeight="1">
      <c r="A118" s="24"/>
      <c r="B118" s="24"/>
      <c r="C118" s="24"/>
      <c r="D118" s="24"/>
      <c r="E118" s="24"/>
    </row>
    <row r="119" spans="1:5" ht="16.5" customHeight="1">
      <c r="A119" s="24"/>
      <c r="B119" s="24"/>
      <c r="C119" s="24"/>
      <c r="D119" s="24"/>
      <c r="E119" s="24"/>
    </row>
    <row r="120" spans="1:5" ht="16.5" customHeight="1">
      <c r="A120" s="24"/>
      <c r="B120" s="24"/>
      <c r="C120" s="24"/>
      <c r="D120" s="24"/>
      <c r="E120" s="24"/>
    </row>
    <row r="121" spans="1:5" ht="16.5" customHeight="1">
      <c r="A121" s="24"/>
      <c r="B121" s="24"/>
      <c r="C121" s="24"/>
      <c r="D121" s="24"/>
      <c r="E121" s="24"/>
    </row>
    <row r="122" spans="1:5" ht="16.5" customHeight="1">
      <c r="A122" s="24"/>
      <c r="B122" s="24"/>
      <c r="C122" s="24"/>
      <c r="D122" s="24"/>
      <c r="E122" s="24"/>
    </row>
    <row r="123" spans="1:5" ht="16.5" customHeight="1">
      <c r="A123" s="24"/>
      <c r="B123" s="24"/>
      <c r="C123" s="24"/>
      <c r="D123" s="24"/>
      <c r="E123" s="24"/>
    </row>
    <row r="124" spans="1:5" ht="16.5" customHeight="1">
      <c r="A124" s="24"/>
      <c r="B124" s="24"/>
      <c r="C124" s="24"/>
      <c r="D124" s="24"/>
      <c r="E124" s="24"/>
    </row>
    <row r="125" spans="1:5" ht="16.5" customHeight="1">
      <c r="A125" s="24"/>
      <c r="B125" s="24"/>
      <c r="C125" s="24"/>
      <c r="D125" s="24"/>
      <c r="E125" s="24"/>
    </row>
    <row r="126" spans="1:5" ht="16.5" customHeight="1">
      <c r="A126" s="24"/>
      <c r="B126" s="24"/>
      <c r="C126" s="24"/>
      <c r="D126" s="24"/>
      <c r="E126" s="24"/>
    </row>
    <row r="127" spans="1:5" ht="16.5" customHeight="1">
      <c r="A127" s="24"/>
      <c r="B127" s="24"/>
      <c r="C127" s="24"/>
      <c r="D127" s="24"/>
      <c r="E127" s="24"/>
    </row>
    <row r="128" spans="1:5" ht="16.5" customHeight="1">
      <c r="A128" s="24"/>
      <c r="B128" s="24"/>
      <c r="C128" s="24"/>
      <c r="D128" s="24"/>
      <c r="E128" s="24"/>
    </row>
    <row r="129" spans="1:5" ht="16.5" customHeight="1">
      <c r="A129" s="24"/>
      <c r="B129" s="24"/>
      <c r="C129" s="24"/>
      <c r="D129" s="24"/>
      <c r="E129" s="24"/>
    </row>
    <row r="130" spans="1:5" ht="16.5" customHeight="1">
      <c r="A130" s="24"/>
      <c r="B130" s="24"/>
      <c r="C130" s="24"/>
      <c r="D130" s="24"/>
      <c r="E130" s="24"/>
    </row>
    <row r="131" spans="1:5" ht="16.5" customHeight="1">
      <c r="A131" s="24"/>
      <c r="B131" s="24"/>
      <c r="C131" s="24"/>
      <c r="D131" s="24"/>
      <c r="E131" s="24"/>
    </row>
    <row r="132" spans="1:5" ht="16.5" customHeight="1">
      <c r="A132" s="24"/>
      <c r="B132" s="24"/>
      <c r="C132" s="24"/>
      <c r="D132" s="24"/>
      <c r="E132" s="24"/>
    </row>
    <row r="133" spans="1:5" ht="16.5" customHeight="1">
      <c r="A133" s="24"/>
      <c r="B133" s="24"/>
      <c r="C133" s="24"/>
      <c r="D133" s="24"/>
      <c r="E133" s="24"/>
    </row>
    <row r="134" spans="1:5" ht="16.5" customHeight="1">
      <c r="A134" s="24"/>
      <c r="B134" s="24"/>
      <c r="C134" s="24"/>
      <c r="D134" s="24"/>
      <c r="E134" s="24"/>
    </row>
    <row r="135" spans="1:5" ht="16.5" customHeight="1">
      <c r="A135" s="24"/>
      <c r="B135" s="24"/>
      <c r="C135" s="24"/>
      <c r="D135" s="24"/>
      <c r="E135" s="24"/>
    </row>
    <row r="136" spans="1:5" ht="16.5" customHeight="1">
      <c r="A136" s="24"/>
      <c r="B136" s="24"/>
      <c r="C136" s="24"/>
      <c r="D136" s="24"/>
      <c r="E136" s="24"/>
    </row>
    <row r="137" spans="1:5" ht="16.5" customHeight="1">
      <c r="A137" s="24"/>
      <c r="B137" s="24"/>
      <c r="C137" s="24"/>
      <c r="D137" s="24"/>
      <c r="E137" s="24"/>
    </row>
    <row r="138" spans="1:5" ht="16.5" customHeight="1">
      <c r="A138" s="24"/>
      <c r="B138" s="24"/>
      <c r="C138" s="24"/>
      <c r="D138" s="24"/>
      <c r="E138" s="24"/>
    </row>
    <row r="139" spans="1:5" ht="16.5" customHeight="1">
      <c r="A139" s="24"/>
      <c r="B139" s="24"/>
      <c r="C139" s="24"/>
      <c r="D139" s="24"/>
      <c r="E139" s="24"/>
    </row>
    <row r="140" spans="1:5" ht="16.5" customHeight="1">
      <c r="A140" s="24"/>
      <c r="B140" s="24"/>
      <c r="C140" s="24"/>
      <c r="D140" s="24"/>
      <c r="E140" s="24"/>
    </row>
    <row r="141" spans="1:5" ht="16.5" customHeight="1">
      <c r="A141" s="24"/>
      <c r="B141" s="24"/>
      <c r="C141" s="24"/>
      <c r="D141" s="24"/>
      <c r="E141" s="24"/>
    </row>
    <row r="142" spans="1:5" ht="16.5" customHeight="1">
      <c r="A142" s="24"/>
      <c r="B142" s="24"/>
      <c r="C142" s="24"/>
      <c r="D142" s="24"/>
      <c r="E142" s="24"/>
    </row>
    <row r="143" spans="1:5" ht="16.5" customHeight="1">
      <c r="A143" s="24"/>
      <c r="B143" s="24"/>
      <c r="C143" s="24"/>
      <c r="D143" s="24"/>
      <c r="E143" s="24"/>
    </row>
    <row r="144" spans="1:5" ht="16.5" customHeight="1">
      <c r="A144" s="24"/>
      <c r="B144" s="24"/>
      <c r="C144" s="24"/>
      <c r="D144" s="24"/>
      <c r="E144" s="24"/>
    </row>
    <row r="145" spans="1:5" ht="16.5" customHeight="1">
      <c r="A145" s="24"/>
      <c r="B145" s="24"/>
      <c r="C145" s="24"/>
      <c r="D145" s="24"/>
      <c r="E145" s="24"/>
    </row>
    <row r="146" spans="1:5" ht="16.5" customHeight="1">
      <c r="A146" s="24"/>
      <c r="B146" s="24"/>
      <c r="C146" s="24"/>
      <c r="D146" s="24"/>
      <c r="E146" s="24"/>
    </row>
    <row r="147" spans="1:5" ht="16.5" customHeight="1">
      <c r="A147" s="24"/>
      <c r="B147" s="24"/>
      <c r="C147" s="24"/>
      <c r="D147" s="24"/>
      <c r="E147" s="24"/>
    </row>
    <row r="148" spans="1:5" ht="16.5" customHeight="1">
      <c r="A148" s="24"/>
      <c r="B148" s="24"/>
      <c r="C148" s="24"/>
      <c r="D148" s="24"/>
      <c r="E148" s="24"/>
    </row>
    <row r="149" spans="1:5" ht="16.5" customHeight="1">
      <c r="A149" s="24"/>
      <c r="B149" s="24"/>
      <c r="C149" s="24"/>
      <c r="D149" s="24"/>
      <c r="E149" s="24"/>
    </row>
    <row r="150" spans="1:5" ht="16.5" customHeight="1">
      <c r="A150" s="24"/>
      <c r="B150" s="24"/>
      <c r="C150" s="24"/>
      <c r="D150" s="24"/>
      <c r="E150" s="24"/>
    </row>
    <row r="151" spans="1:5" ht="16.5" customHeight="1">
      <c r="A151" s="24"/>
      <c r="B151" s="24"/>
      <c r="C151" s="24"/>
      <c r="D151" s="24"/>
      <c r="E151" s="24"/>
    </row>
    <row r="152" spans="1:5" ht="16.5" customHeight="1">
      <c r="A152" s="24"/>
      <c r="B152" s="24"/>
      <c r="C152" s="24"/>
      <c r="D152" s="24"/>
      <c r="E152" s="24"/>
    </row>
    <row r="153" spans="1:5" ht="16.5" customHeight="1">
      <c r="A153" s="24"/>
      <c r="B153" s="24"/>
      <c r="C153" s="24"/>
      <c r="D153" s="24"/>
      <c r="E153" s="24"/>
    </row>
    <row r="154" spans="1:5" ht="16.5" customHeight="1">
      <c r="A154" s="24"/>
      <c r="B154" s="24"/>
      <c r="C154" s="24"/>
      <c r="D154" s="24"/>
      <c r="E154" s="24"/>
    </row>
    <row r="155" spans="1:5" ht="16.5" customHeight="1">
      <c r="A155" s="24"/>
      <c r="B155" s="24"/>
      <c r="C155" s="24"/>
      <c r="D155" s="24"/>
      <c r="E155" s="24"/>
    </row>
    <row r="156" spans="1:5" ht="16.5" customHeight="1">
      <c r="A156" s="24"/>
      <c r="B156" s="24"/>
      <c r="C156" s="24"/>
      <c r="D156" s="24"/>
      <c r="E156" s="24"/>
    </row>
    <row r="157" spans="1:5" ht="16.5" customHeight="1">
      <c r="A157" s="24"/>
      <c r="B157" s="24"/>
      <c r="C157" s="24"/>
      <c r="D157" s="24"/>
      <c r="E157" s="24"/>
    </row>
    <row r="158" spans="1:5" ht="16.5" customHeight="1">
      <c r="A158" s="24"/>
      <c r="B158" s="24"/>
      <c r="C158" s="24"/>
      <c r="D158" s="24"/>
      <c r="E158" s="24"/>
    </row>
    <row r="159" spans="1:5" ht="16.5" customHeight="1">
      <c r="A159" s="24"/>
      <c r="B159" s="24"/>
      <c r="C159" s="24"/>
      <c r="D159" s="24"/>
      <c r="E159" s="24"/>
    </row>
    <row r="160" spans="1:5" ht="16.5" customHeight="1">
      <c r="A160" s="24"/>
      <c r="B160" s="24"/>
      <c r="C160" s="24"/>
      <c r="D160" s="24"/>
      <c r="E160" s="24"/>
    </row>
    <row r="161" spans="1:5" ht="16.5" customHeight="1">
      <c r="A161" s="24"/>
      <c r="B161" s="24"/>
      <c r="C161" s="24"/>
      <c r="D161" s="24"/>
      <c r="E161" s="24"/>
    </row>
    <row r="162" spans="1:5" ht="16.5" customHeight="1">
      <c r="A162" s="24"/>
      <c r="B162" s="24"/>
      <c r="C162" s="24"/>
      <c r="D162" s="24"/>
      <c r="E162" s="24"/>
    </row>
    <row r="163" spans="1:5" ht="16.5" customHeight="1">
      <c r="A163" s="24"/>
      <c r="B163" s="24"/>
      <c r="C163" s="24"/>
      <c r="D163" s="24"/>
      <c r="E163" s="24"/>
    </row>
    <row r="164" spans="1:5" ht="16.5" customHeight="1">
      <c r="A164" s="24"/>
      <c r="B164" s="24"/>
      <c r="C164" s="24"/>
      <c r="D164" s="24"/>
      <c r="E164" s="24"/>
    </row>
    <row r="165" spans="1:5" ht="16.5" customHeight="1">
      <c r="A165" s="24"/>
      <c r="B165" s="24"/>
      <c r="C165" s="24"/>
      <c r="D165" s="24"/>
      <c r="E165" s="24"/>
    </row>
    <row r="166" spans="1:5" ht="16.5" customHeight="1">
      <c r="A166" s="24"/>
      <c r="B166" s="24"/>
      <c r="C166" s="24"/>
      <c r="D166" s="24"/>
      <c r="E166" s="24"/>
    </row>
    <row r="167" spans="1:5" ht="16.5" customHeight="1">
      <c r="A167" s="24"/>
      <c r="B167" s="24"/>
      <c r="C167" s="24"/>
      <c r="D167" s="24"/>
      <c r="E167" s="24"/>
    </row>
    <row r="168" spans="1:5" ht="16.5" customHeight="1">
      <c r="A168" s="24"/>
      <c r="B168" s="24"/>
      <c r="C168" s="24"/>
      <c r="D168" s="24"/>
      <c r="E168" s="24"/>
    </row>
    <row r="169" spans="1:5" ht="16.5" customHeight="1">
      <c r="A169" s="24"/>
      <c r="B169" s="24"/>
      <c r="C169" s="24"/>
      <c r="D169" s="24"/>
      <c r="E169" s="24"/>
    </row>
    <row r="170" spans="1:5" ht="16.5" customHeight="1">
      <c r="A170" s="24"/>
      <c r="B170" s="24"/>
      <c r="C170" s="24"/>
      <c r="D170" s="24"/>
      <c r="E170" s="24"/>
    </row>
    <row r="171" spans="1:5" ht="16.5" customHeight="1">
      <c r="A171" s="24"/>
      <c r="B171" s="24"/>
      <c r="C171" s="24"/>
      <c r="D171" s="24"/>
      <c r="E171" s="24"/>
    </row>
    <row r="172" spans="1:5" ht="16.5" customHeight="1">
      <c r="A172" s="24"/>
      <c r="B172" s="24"/>
      <c r="C172" s="24"/>
      <c r="D172" s="24"/>
      <c r="E172" s="24"/>
    </row>
    <row r="173" spans="1:5" ht="16.5" customHeight="1">
      <c r="A173" s="24"/>
      <c r="B173" s="24"/>
      <c r="C173" s="24"/>
      <c r="D173" s="24"/>
      <c r="E173" s="24"/>
    </row>
    <row r="174" spans="1:5" ht="16.5" customHeight="1">
      <c r="A174" s="24"/>
      <c r="B174" s="24"/>
      <c r="C174" s="24"/>
      <c r="D174" s="24"/>
      <c r="E174" s="24"/>
    </row>
    <row r="175" spans="1:5" ht="16.5" customHeight="1">
      <c r="A175" s="24"/>
      <c r="B175" s="24"/>
      <c r="C175" s="24"/>
      <c r="D175" s="24"/>
      <c r="E175" s="24"/>
    </row>
    <row r="176" spans="1:5" ht="16.5" customHeight="1">
      <c r="A176" s="24"/>
      <c r="B176" s="24"/>
      <c r="C176" s="24"/>
      <c r="D176" s="24"/>
      <c r="E176" s="24"/>
    </row>
    <row r="177" spans="1:5" ht="16.5" customHeight="1">
      <c r="A177" s="24"/>
      <c r="B177" s="24"/>
      <c r="C177" s="24"/>
      <c r="D177" s="24"/>
      <c r="E177" s="24"/>
    </row>
    <row r="178" spans="1:5" ht="16.5" customHeight="1">
      <c r="A178" s="24"/>
      <c r="B178" s="24"/>
      <c r="C178" s="24"/>
      <c r="D178" s="24"/>
      <c r="E178" s="24"/>
    </row>
    <row r="179" spans="1:5" ht="16.5" customHeight="1">
      <c r="A179" s="24"/>
      <c r="B179" s="24"/>
      <c r="C179" s="24"/>
      <c r="D179" s="24"/>
      <c r="E179" s="24"/>
    </row>
    <row r="180" spans="1:5" ht="16.5" customHeight="1">
      <c r="A180" s="24"/>
      <c r="B180" s="24"/>
      <c r="C180" s="24"/>
      <c r="D180" s="24"/>
      <c r="E180" s="24"/>
    </row>
    <row r="181" spans="1:5" ht="16.5" customHeight="1">
      <c r="A181" s="24"/>
      <c r="B181" s="24"/>
      <c r="C181" s="24"/>
      <c r="D181" s="24"/>
      <c r="E181" s="24"/>
    </row>
    <row r="182" spans="1:5" ht="16.5" customHeight="1">
      <c r="A182" s="24"/>
      <c r="B182" s="24"/>
      <c r="C182" s="24"/>
      <c r="D182" s="24"/>
      <c r="E182" s="24"/>
    </row>
    <row r="183" spans="1:5" ht="16.5" customHeight="1">
      <c r="A183" s="24"/>
      <c r="B183" s="24"/>
      <c r="C183" s="24"/>
      <c r="D183" s="24"/>
      <c r="E183" s="24"/>
    </row>
    <row r="184" spans="1:5" ht="16.5" customHeight="1">
      <c r="A184" s="24"/>
      <c r="B184" s="24"/>
      <c r="C184" s="24"/>
      <c r="D184" s="24"/>
      <c r="E184" s="24"/>
    </row>
    <row r="185" spans="1:5" ht="16.5" customHeight="1">
      <c r="A185" s="24"/>
      <c r="B185" s="24"/>
      <c r="C185" s="24"/>
      <c r="D185" s="24"/>
      <c r="E185" s="24"/>
    </row>
    <row r="186" spans="1:5" ht="16.5" customHeight="1">
      <c r="A186" s="24"/>
      <c r="B186" s="24"/>
      <c r="C186" s="24"/>
      <c r="D186" s="24"/>
      <c r="E186" s="24"/>
    </row>
    <row r="187" spans="1:5" ht="16.5" customHeight="1">
      <c r="A187" s="24"/>
      <c r="B187" s="24"/>
      <c r="C187" s="24"/>
      <c r="D187" s="24"/>
      <c r="E187" s="24"/>
    </row>
    <row r="188" spans="1:5" ht="16.5" customHeight="1">
      <c r="A188" s="24"/>
      <c r="B188" s="24"/>
      <c r="C188" s="24"/>
      <c r="D188" s="24"/>
      <c r="E188" s="24"/>
    </row>
    <row r="189" spans="1:5" ht="16.5" customHeight="1">
      <c r="A189" s="24"/>
      <c r="B189" s="24"/>
      <c r="C189" s="24"/>
      <c r="D189" s="24"/>
      <c r="E189" s="24"/>
    </row>
    <row r="190" spans="1:5" ht="16.5" customHeight="1">
      <c r="A190" s="24"/>
      <c r="B190" s="24"/>
      <c r="C190" s="24"/>
      <c r="D190" s="24"/>
      <c r="E190" s="24"/>
    </row>
    <row r="191" spans="1:5" ht="16.5" customHeight="1">
      <c r="A191" s="24"/>
      <c r="B191" s="24"/>
      <c r="C191" s="24"/>
      <c r="D191" s="24"/>
      <c r="E191" s="24"/>
    </row>
    <row r="192" spans="1:5" ht="16.5" customHeight="1">
      <c r="A192" s="24"/>
      <c r="B192" s="24"/>
      <c r="C192" s="24"/>
      <c r="D192" s="24"/>
      <c r="E192" s="24"/>
    </row>
    <row r="193" spans="1:5" ht="16.5" customHeight="1">
      <c r="A193" s="24"/>
      <c r="B193" s="24"/>
      <c r="C193" s="24"/>
      <c r="D193" s="24"/>
      <c r="E193" s="24"/>
    </row>
    <row r="194" spans="1:5" ht="16.5" customHeight="1">
      <c r="A194" s="24"/>
      <c r="B194" s="24"/>
      <c r="C194" s="24"/>
      <c r="D194" s="24"/>
      <c r="E194" s="24"/>
    </row>
    <row r="195" spans="1:5" ht="16.5" customHeight="1">
      <c r="A195" s="24"/>
      <c r="B195" s="24"/>
      <c r="C195" s="24"/>
      <c r="D195" s="24"/>
      <c r="E195" s="24"/>
    </row>
    <row r="196" spans="1:5" ht="16.5" customHeight="1">
      <c r="A196" s="24"/>
      <c r="B196" s="24"/>
      <c r="C196" s="24"/>
      <c r="D196" s="24"/>
      <c r="E196" s="24"/>
    </row>
    <row r="197" spans="1:5" ht="16.5" customHeight="1">
      <c r="A197" s="24"/>
      <c r="B197" s="24"/>
      <c r="C197" s="24"/>
      <c r="D197" s="24"/>
      <c r="E197" s="24"/>
    </row>
    <row r="198" spans="1:5" ht="16.5" customHeight="1">
      <c r="A198" s="24"/>
      <c r="B198" s="24"/>
      <c r="C198" s="24"/>
      <c r="D198" s="24"/>
      <c r="E198" s="24"/>
    </row>
    <row r="199" spans="1:5" ht="16.5" customHeight="1">
      <c r="A199" s="24"/>
      <c r="B199" s="24"/>
      <c r="C199" s="24"/>
      <c r="D199" s="24"/>
      <c r="E199" s="24"/>
    </row>
    <row r="200" spans="1:5" ht="16.5" customHeight="1">
      <c r="A200" s="24"/>
      <c r="B200" s="24"/>
      <c r="C200" s="24"/>
      <c r="D200" s="24"/>
      <c r="E200" s="24"/>
    </row>
    <row r="201" spans="1:5" ht="16.5" customHeight="1">
      <c r="A201" s="24"/>
      <c r="B201" s="24"/>
      <c r="C201" s="24"/>
      <c r="D201" s="24"/>
      <c r="E201" s="24"/>
    </row>
    <row r="202" spans="1:5" ht="16.5" customHeight="1">
      <c r="A202" s="24"/>
      <c r="B202" s="24"/>
      <c r="C202" s="24"/>
      <c r="D202" s="24"/>
      <c r="E202" s="24"/>
    </row>
    <row r="203" spans="1:5" ht="16.5" customHeight="1">
      <c r="A203" s="24"/>
      <c r="B203" s="24"/>
      <c r="C203" s="24"/>
      <c r="D203" s="24"/>
      <c r="E203" s="24"/>
    </row>
    <row r="204" spans="1:5" ht="16.5" customHeight="1">
      <c r="A204" s="24"/>
      <c r="B204" s="24"/>
      <c r="C204" s="24"/>
      <c r="D204" s="24"/>
      <c r="E204" s="24"/>
    </row>
    <row r="205" spans="1:5" ht="16.5" customHeight="1">
      <c r="A205" s="24"/>
      <c r="B205" s="24"/>
      <c r="C205" s="24"/>
      <c r="D205" s="24"/>
      <c r="E205" s="24"/>
    </row>
    <row r="206" spans="1:5" ht="16.5" customHeight="1">
      <c r="A206" s="24"/>
      <c r="B206" s="24"/>
      <c r="C206" s="24"/>
      <c r="D206" s="24"/>
      <c r="E206" s="24"/>
    </row>
    <row r="207" spans="1:5" ht="16.5" customHeight="1">
      <c r="A207" s="24"/>
      <c r="B207" s="24"/>
      <c r="C207" s="24"/>
      <c r="D207" s="24"/>
      <c r="E207" s="24"/>
    </row>
    <row r="208" spans="1:5" ht="16.5" customHeight="1">
      <c r="A208" s="24"/>
      <c r="B208" s="24"/>
      <c r="C208" s="24"/>
      <c r="D208" s="24"/>
      <c r="E208" s="24"/>
    </row>
    <row r="209" spans="1:5" ht="16.5" customHeight="1">
      <c r="A209" s="24"/>
      <c r="B209" s="24"/>
      <c r="C209" s="24"/>
      <c r="D209" s="24"/>
      <c r="E209" s="24"/>
    </row>
    <row r="210" spans="1:5" ht="16.5" customHeight="1">
      <c r="A210" s="24"/>
      <c r="B210" s="24"/>
      <c r="C210" s="24"/>
      <c r="D210" s="24"/>
      <c r="E210" s="24"/>
    </row>
    <row r="211" spans="1:5" ht="16.5" customHeight="1">
      <c r="A211" s="24"/>
      <c r="B211" s="24"/>
      <c r="C211" s="24"/>
      <c r="D211" s="24"/>
      <c r="E211" s="24"/>
    </row>
    <row r="212" spans="1:5" ht="16.5" customHeight="1">
      <c r="A212" s="24"/>
      <c r="B212" s="24"/>
      <c r="C212" s="24"/>
      <c r="D212" s="24"/>
      <c r="E212" s="24"/>
    </row>
    <row r="213" spans="1:5" ht="16.5" customHeight="1">
      <c r="A213" s="24"/>
      <c r="B213" s="24"/>
      <c r="C213" s="24"/>
      <c r="D213" s="24"/>
      <c r="E213" s="24"/>
    </row>
    <row r="214" spans="1:5" ht="16.5" customHeight="1">
      <c r="A214" s="24"/>
      <c r="B214" s="24"/>
      <c r="C214" s="24"/>
      <c r="D214" s="24"/>
      <c r="E214" s="24"/>
    </row>
    <row r="215" spans="1:5" ht="16.5" customHeight="1">
      <c r="A215" s="24"/>
      <c r="B215" s="24"/>
      <c r="C215" s="24"/>
      <c r="D215" s="24"/>
      <c r="E215" s="24"/>
    </row>
    <row r="216" spans="1:5" ht="16.5" customHeight="1">
      <c r="A216" s="24"/>
      <c r="B216" s="24"/>
      <c r="C216" s="24"/>
      <c r="D216" s="24"/>
      <c r="E216" s="24"/>
    </row>
    <row r="217" spans="1:5" ht="16.5" customHeight="1">
      <c r="A217" s="24"/>
      <c r="B217" s="24"/>
      <c r="C217" s="24"/>
      <c r="D217" s="24"/>
      <c r="E217" s="24"/>
    </row>
    <row r="218" spans="1:5" ht="16.5" customHeight="1">
      <c r="A218" s="24"/>
      <c r="B218" s="24"/>
      <c r="C218" s="24"/>
      <c r="D218" s="24"/>
      <c r="E218" s="24"/>
    </row>
    <row r="219" spans="1:5" ht="16.5" customHeight="1">
      <c r="A219" s="24"/>
      <c r="B219" s="24"/>
      <c r="C219" s="24"/>
      <c r="D219" s="24"/>
      <c r="E219" s="24"/>
    </row>
    <row r="220" spans="1:5" ht="16.5" customHeight="1">
      <c r="A220" s="24"/>
      <c r="B220" s="24"/>
      <c r="C220" s="24"/>
      <c r="D220" s="24"/>
      <c r="E220" s="24"/>
    </row>
    <row r="221" spans="1:5" ht="16.5" customHeight="1">
      <c r="A221" s="24"/>
      <c r="B221" s="24"/>
      <c r="C221" s="24"/>
      <c r="D221" s="24"/>
      <c r="E221" s="24"/>
    </row>
    <row r="222" spans="1:5" ht="16.5" customHeight="1">
      <c r="A222" s="24"/>
      <c r="B222" s="24"/>
      <c r="C222" s="24"/>
      <c r="D222" s="24"/>
      <c r="E222" s="24"/>
    </row>
    <row r="223" spans="1:5" ht="16.5" customHeight="1">
      <c r="A223" s="24"/>
      <c r="B223" s="24"/>
      <c r="C223" s="24"/>
      <c r="D223" s="24"/>
      <c r="E223" s="24"/>
    </row>
    <row r="224" spans="1:5" ht="16.5" customHeight="1">
      <c r="A224" s="24"/>
      <c r="B224" s="24"/>
      <c r="C224" s="24"/>
      <c r="D224" s="24"/>
      <c r="E224" s="24"/>
    </row>
    <row r="225" spans="1:5" ht="16.5" customHeight="1">
      <c r="A225" s="24"/>
      <c r="B225" s="24"/>
      <c r="C225" s="24"/>
      <c r="D225" s="24"/>
      <c r="E225" s="24"/>
    </row>
    <row r="226" spans="1:5" ht="16.5" customHeight="1">
      <c r="A226" s="24"/>
      <c r="B226" s="24"/>
      <c r="C226" s="24"/>
      <c r="D226" s="24"/>
      <c r="E226" s="24"/>
    </row>
    <row r="227" spans="1:5" ht="16.5" customHeight="1">
      <c r="A227" s="24"/>
      <c r="B227" s="24"/>
      <c r="C227" s="24"/>
      <c r="D227" s="24"/>
      <c r="E227" s="24"/>
    </row>
    <row r="228" spans="1:5" ht="16.5" customHeight="1">
      <c r="A228" s="24"/>
      <c r="B228" s="24"/>
      <c r="C228" s="24"/>
      <c r="D228" s="24"/>
      <c r="E228" s="24"/>
    </row>
    <row r="229" spans="1:5" ht="16.5" customHeight="1">
      <c r="A229" s="24"/>
      <c r="B229" s="24"/>
      <c r="C229" s="24"/>
      <c r="D229" s="24"/>
      <c r="E229" s="24"/>
    </row>
    <row r="230" spans="1:5" ht="16.5" customHeight="1">
      <c r="A230" s="24"/>
      <c r="B230" s="24"/>
      <c r="C230" s="24"/>
      <c r="D230" s="24"/>
      <c r="E230" s="24"/>
    </row>
    <row r="231" spans="1:5" ht="16.5" customHeight="1">
      <c r="A231" s="24"/>
      <c r="B231" s="24"/>
      <c r="C231" s="24"/>
      <c r="D231" s="24"/>
      <c r="E231" s="24"/>
    </row>
    <row r="232" spans="1:5" ht="16.5" customHeight="1">
      <c r="A232" s="24"/>
      <c r="B232" s="24"/>
      <c r="C232" s="24"/>
      <c r="D232" s="24"/>
      <c r="E232" s="24"/>
    </row>
    <row r="233" spans="1:5" ht="16.5" customHeight="1">
      <c r="A233" s="24"/>
      <c r="B233" s="24"/>
      <c r="C233" s="24"/>
      <c r="D233" s="24"/>
      <c r="E233" s="24"/>
    </row>
    <row r="234" spans="1:5" ht="16.5" customHeight="1">
      <c r="A234" s="24"/>
      <c r="B234" s="24"/>
      <c r="C234" s="24"/>
      <c r="D234" s="24"/>
      <c r="E234" s="24"/>
    </row>
    <row r="235" spans="1:5" ht="16.5" customHeight="1">
      <c r="A235" s="24"/>
      <c r="B235" s="24"/>
      <c r="C235" s="24"/>
      <c r="D235" s="24"/>
      <c r="E235" s="24"/>
    </row>
    <row r="236" spans="1:5" ht="16.5" customHeight="1">
      <c r="A236" s="24"/>
      <c r="B236" s="24"/>
      <c r="C236" s="24"/>
      <c r="D236" s="24"/>
      <c r="E236" s="24"/>
    </row>
    <row r="237" spans="1:5" ht="16.5" customHeight="1">
      <c r="A237" s="24"/>
      <c r="B237" s="24"/>
      <c r="C237" s="24"/>
      <c r="D237" s="24"/>
      <c r="E237" s="24"/>
    </row>
    <row r="238" spans="1:5" ht="16.5" customHeight="1">
      <c r="A238" s="24"/>
      <c r="B238" s="24"/>
      <c r="C238" s="24"/>
      <c r="D238" s="24"/>
      <c r="E238" s="24"/>
    </row>
    <row r="239" spans="1:5" ht="16.5" customHeight="1">
      <c r="A239" s="24"/>
      <c r="B239" s="24"/>
      <c r="C239" s="24"/>
      <c r="D239" s="24"/>
      <c r="E239" s="24"/>
    </row>
    <row r="240" spans="1:5" ht="16.5" customHeight="1">
      <c r="A240" s="24"/>
      <c r="B240" s="24"/>
      <c r="C240" s="24"/>
      <c r="D240" s="24"/>
      <c r="E240" s="24"/>
    </row>
    <row r="241" spans="1:5" ht="16.5" customHeight="1">
      <c r="A241" s="24"/>
      <c r="B241" s="24"/>
      <c r="C241" s="24"/>
      <c r="D241" s="24"/>
      <c r="E241" s="24"/>
    </row>
    <row r="242" spans="1:5" ht="16.5" customHeight="1">
      <c r="A242" s="24"/>
      <c r="B242" s="24"/>
      <c r="C242" s="24"/>
      <c r="D242" s="24"/>
      <c r="E242" s="24"/>
    </row>
    <row r="243" spans="1:5" ht="16.5" customHeight="1">
      <c r="A243" s="24"/>
      <c r="B243" s="24"/>
      <c r="C243" s="24"/>
      <c r="D243" s="24"/>
      <c r="E243" s="24"/>
    </row>
    <row r="244" spans="1:5" ht="16.5" customHeight="1">
      <c r="A244" s="24"/>
      <c r="B244" s="24"/>
      <c r="C244" s="24"/>
      <c r="D244" s="24"/>
      <c r="E244" s="24"/>
    </row>
    <row r="245" spans="1:5" ht="16.5" customHeight="1">
      <c r="A245" s="24"/>
      <c r="B245" s="24"/>
      <c r="C245" s="24"/>
      <c r="D245" s="24"/>
      <c r="E245" s="24"/>
    </row>
    <row r="246" spans="1:5" ht="16.5" customHeight="1">
      <c r="A246" s="24"/>
      <c r="B246" s="24"/>
      <c r="C246" s="24"/>
      <c r="D246" s="24"/>
      <c r="E246" s="24"/>
    </row>
    <row r="247" spans="1:5" ht="16.5" customHeight="1">
      <c r="A247" s="24"/>
      <c r="B247" s="24"/>
      <c r="C247" s="24"/>
      <c r="D247" s="24"/>
      <c r="E247" s="24"/>
    </row>
    <row r="248" spans="1:5" ht="16.5" customHeight="1">
      <c r="A248" s="24"/>
      <c r="B248" s="24"/>
      <c r="C248" s="24"/>
      <c r="D248" s="24"/>
      <c r="E248" s="24"/>
    </row>
    <row r="249" spans="1:5" ht="16.5" customHeight="1">
      <c r="A249" s="24"/>
      <c r="B249" s="24"/>
      <c r="C249" s="24"/>
      <c r="D249" s="24"/>
      <c r="E249" s="24"/>
    </row>
    <row r="250" spans="1:5" ht="16.5" customHeight="1">
      <c r="A250" s="24"/>
      <c r="B250" s="24"/>
      <c r="C250" s="24"/>
      <c r="D250" s="24"/>
      <c r="E250" s="24"/>
    </row>
    <row r="251" spans="1:5" ht="16.5" customHeight="1">
      <c r="A251" s="24"/>
      <c r="B251" s="24"/>
      <c r="C251" s="24"/>
      <c r="D251" s="24"/>
      <c r="E251" s="24"/>
    </row>
    <row r="252" spans="1:5" ht="16.5" customHeight="1">
      <c r="A252" s="24"/>
      <c r="B252" s="24"/>
      <c r="C252" s="24"/>
      <c r="D252" s="24"/>
      <c r="E252" s="24"/>
    </row>
  </sheetData>
  <sheetProtection/>
  <mergeCells count="14">
    <mergeCell ref="B3:G5"/>
    <mergeCell ref="C30:E30"/>
    <mergeCell ref="B9:G10"/>
    <mergeCell ref="D13:D14"/>
    <mergeCell ref="E13:E14"/>
    <mergeCell ref="B21:G22"/>
    <mergeCell ref="B24:D24"/>
    <mergeCell ref="B26:E26"/>
    <mergeCell ref="B56:G57"/>
    <mergeCell ref="B59:G60"/>
    <mergeCell ref="B62:G63"/>
    <mergeCell ref="B67:G68"/>
    <mergeCell ref="B70:G71"/>
    <mergeCell ref="C32:E32"/>
  </mergeCells>
  <printOptions/>
  <pageMargins left="0.75" right="0.75" top="1" bottom="1" header="0.5" footer="0.5"/>
  <pageSetup cellComments="asDisplayed"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Kian Wai</dc:creator>
  <cp:keywords/>
  <dc:description/>
  <cp:lastModifiedBy>Ng Kian Wai</cp:lastModifiedBy>
  <cp:lastPrinted>2009-12-04T10:24:11Z</cp:lastPrinted>
  <dcterms:created xsi:type="dcterms:W3CDTF">2005-10-26T03:55:33Z</dcterms:created>
  <dcterms:modified xsi:type="dcterms:W3CDTF">2009-12-04T10:24:20Z</dcterms:modified>
  <cp:category/>
  <cp:version/>
  <cp:contentType/>
  <cp:contentStatus/>
</cp:coreProperties>
</file>